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D:\Perfil Mainser\Desktop\"/>
    </mc:Choice>
  </mc:AlternateContent>
  <xr:revisionPtr revIDLastSave="0" documentId="8_{932C2E76-0DAA-4F1C-9BD3-E3A553F5EFB0}" xr6:coauthVersionLast="47" xr6:coauthVersionMax="47" xr10:uidLastSave="{00000000-0000-0000-0000-000000000000}"/>
  <bookViews>
    <workbookView xWindow="-120" yWindow="-120" windowWidth="29040" windowHeight="17640" xr2:uid="{58602924-7078-4E67-88FF-85DCAE6F6DCB}"/>
  </bookViews>
  <sheets>
    <sheet name="Owens T2 Rebuilt Detailed Engin"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7" i="1" l="1"/>
  <c r="F183" i="1"/>
  <c r="F182" i="1"/>
  <c r="F181" i="1"/>
  <c r="F180" i="1"/>
  <c r="F179" i="1"/>
  <c r="F178" i="1"/>
  <c r="F176" i="1"/>
  <c r="D176" i="1"/>
  <c r="F175" i="1"/>
  <c r="F174" i="1"/>
  <c r="F173" i="1"/>
  <c r="F172" i="1"/>
  <c r="F169" i="1"/>
  <c r="F167" i="1"/>
  <c r="F165" i="1"/>
  <c r="F164" i="1"/>
  <c r="F163" i="1"/>
  <c r="F162" i="1"/>
  <c r="D162" i="1"/>
  <c r="F161" i="1"/>
  <c r="F160" i="1"/>
  <c r="F159" i="1"/>
  <c r="F156" i="1"/>
  <c r="F155" i="1"/>
  <c r="F152" i="1"/>
  <c r="F150" i="1"/>
  <c r="F148" i="1"/>
  <c r="F147" i="1"/>
  <c r="F145" i="1"/>
  <c r="F144" i="1"/>
  <c r="F143" i="1"/>
  <c r="F142" i="1"/>
  <c r="F140" i="1"/>
  <c r="F139" i="1"/>
  <c r="F138" i="1"/>
  <c r="F137" i="1"/>
  <c r="F135" i="1"/>
  <c r="F134" i="1"/>
  <c r="F133" i="1"/>
  <c r="F132" i="1"/>
  <c r="F128" i="1"/>
  <c r="F127" i="1"/>
  <c r="F126" i="1"/>
  <c r="F125" i="1"/>
  <c r="F123" i="1"/>
  <c r="F122" i="1"/>
  <c r="F121" i="1"/>
  <c r="F119" i="1"/>
  <c r="F118" i="1"/>
  <c r="F116" i="1"/>
  <c r="F115" i="1"/>
  <c r="F110" i="1"/>
  <c r="F109" i="1"/>
  <c r="F108" i="1"/>
  <c r="F107" i="1"/>
  <c r="F106" i="1"/>
  <c r="F105" i="1"/>
  <c r="F104" i="1"/>
  <c r="F103" i="1"/>
  <c r="F99" i="1"/>
  <c r="F98" i="1"/>
  <c r="F97" i="1"/>
  <c r="F95" i="1"/>
  <c r="F94" i="1"/>
  <c r="F93" i="1"/>
  <c r="F91" i="1"/>
  <c r="F90" i="1"/>
  <c r="F87" i="1"/>
  <c r="F86" i="1"/>
  <c r="F85" i="1"/>
  <c r="F84" i="1"/>
  <c r="F83" i="1"/>
  <c r="F80" i="1"/>
  <c r="F79" i="1"/>
  <c r="F78" i="1"/>
  <c r="F77" i="1"/>
  <c r="F76" i="1"/>
  <c r="F75" i="1"/>
  <c r="F73" i="1"/>
  <c r="F72" i="1"/>
  <c r="F70" i="1"/>
  <c r="F69" i="1"/>
  <c r="F68" i="1"/>
  <c r="F66" i="1"/>
  <c r="F65" i="1"/>
  <c r="F64" i="1"/>
  <c r="F62" i="1"/>
  <c r="F61" i="1"/>
  <c r="F59" i="1"/>
  <c r="F58" i="1"/>
  <c r="F57" i="1"/>
  <c r="F56" i="1"/>
  <c r="F54" i="1"/>
  <c r="F53" i="1"/>
  <c r="F52" i="1"/>
  <c r="F51" i="1"/>
  <c r="F50" i="1"/>
  <c r="F49" i="1"/>
  <c r="F48" i="1"/>
  <c r="F46" i="1"/>
  <c r="F45" i="1"/>
  <c r="F43" i="1"/>
  <c r="F42" i="1"/>
  <c r="F41" i="1"/>
  <c r="F40" i="1"/>
  <c r="F39" i="1"/>
  <c r="F38" i="1"/>
  <c r="F37" i="1"/>
  <c r="F36" i="1"/>
  <c r="F34" i="1"/>
  <c r="F33" i="1"/>
  <c r="F32" i="1"/>
  <c r="F31" i="1"/>
  <c r="F26" i="1"/>
  <c r="F25" i="1"/>
  <c r="F24" i="1"/>
  <c r="F23" i="1"/>
  <c r="F19" i="1"/>
  <c r="F18" i="1"/>
  <c r="F17" i="1"/>
  <c r="F16" i="1"/>
  <c r="F192" i="1" s="1"/>
  <c r="F2" i="1"/>
</calcChain>
</file>

<file path=xl/sharedStrings.xml><?xml version="1.0" encoding="utf-8"?>
<sst xmlns="http://schemas.openxmlformats.org/spreadsheetml/2006/main" count="325" uniqueCount="205">
  <si>
    <t>CDMX</t>
  </si>
  <si>
    <t>OWENS CORNIG</t>
  </si>
  <si>
    <t>Planta: TLAXCALA</t>
  </si>
  <si>
    <t>Calle Coaxamalucan No. 502 Ciudad Ind. Xicohténcatl,</t>
  </si>
  <si>
    <t>90434 Tetla de la Solidaridad, Tlaxcala</t>
  </si>
  <si>
    <t xml:space="preserve">Atención: </t>
  </si>
  <si>
    <t>Licitación:</t>
  </si>
  <si>
    <t>Owens T2 Rebuilt Detailed Engineering</t>
  </si>
  <si>
    <t>No.</t>
  </si>
  <si>
    <t xml:space="preserve">             CONCEPTO</t>
  </si>
  <si>
    <t>UNIDAD MEDIDA</t>
  </si>
  <si>
    <t>CANT.</t>
  </si>
  <si>
    <t>P. UNITARIO</t>
  </si>
  <si>
    <t>IMPORTE TOTAL</t>
  </si>
  <si>
    <t>I</t>
  </si>
  <si>
    <t>REFUERZO EN DIAFRAGMA DE PISO NIVEL +3.20, PLANO DE REFERENCIA R 203702/ REINFORCING
DIAPHRAGMS FLOOR LEVEL N+3.20, REFERENCE DRAWING R203702</t>
  </si>
  <si>
    <t xml:space="preserve">ESTRUCTURA DE ACERO </t>
  </si>
  <si>
    <t>BEAM REINFORCEMENT (W 16x26 lb/ft), PLATE t= 6 mm</t>
  </si>
  <si>
    <t>kg</t>
  </si>
  <si>
    <t>BEAM REINFORCEMENT (W 16x31 lb/ft), PLATE t = 9 mm</t>
  </si>
  <si>
    <t>BEAM REINFORCEMENT (W 16x31 lb/ft), PLATE t=16 mm</t>
  </si>
  <si>
    <t>BEAM REINFORCEMENT (W 16x57 lb/ft), PLATE= 19 mm</t>
  </si>
  <si>
    <t>II</t>
  </si>
  <si>
    <t>REFUERZO EN TRABES DEL DIAFRAGMA DE PISO NIVEL + 5.655 A BASE DE PLACAS ASTM A-572
Gr. 50, PLANOS DE REFERENCIA R203703/ REINFORCING DIAPHRAGMS FLOOR BEAMS LEVEL
N+5.655 BY ASTM A-572 Gr. 50 PLATES, REFERENCE DRAWING R203703</t>
  </si>
  <si>
    <t>REFUERZO DE ESTRUCTURA DE ACERO / STEEL STRUCTURE REINFORCEMENT</t>
  </si>
  <si>
    <t>BEAM REINFORCEMENT (W 5x19 lb/ft), PLATE t= 10 mm</t>
  </si>
  <si>
    <t>BEAM REINFORCEMENT (W 5x19 lb/ft), PLATE t= 19 mm</t>
  </si>
  <si>
    <t>BEAM REINFORCEMENT (W 8x31 lb/ft), PLATE t= 10 mm</t>
  </si>
  <si>
    <t>BEAM REINFORCEMENT (W 8x31 lb/ft), PLATE t= 13 mm</t>
  </si>
  <si>
    <t>III</t>
  </si>
  <si>
    <t>REFUERZO DE ESTRUCTURA METÁLICA DE SOPORTE DE PISO NIVEL + 8.50 PLANOS DE
REFERENCIA: R203704 1-4 A 3-4/ REINFORCING OF STEEL STRUCTURA TO SUPPORT LEVEL N+8.50,
REFERENCE DRAWING, R203704 1-4 TO 3-4</t>
  </si>
  <si>
    <t>REFUERZO DE TRABES DE SOPORTE OMEGA / REINFORCING OF OMEGA BEAMS SUPPORT</t>
  </si>
  <si>
    <t>Beam reinforcement (W14x61 lb/ft), Plate t= 10 mm</t>
  </si>
  <si>
    <t>Beam reinforcement (W14x61 lb/ft), Plate t= 19 mm</t>
  </si>
  <si>
    <t>Beam reinforcement (W14x61 lb/ft), Plate t= 25 mm</t>
  </si>
  <si>
    <t>Beam reinforcement (W14x61 lb/ft), Plate t= 32 mm</t>
  </si>
  <si>
    <t>REFUERZO DE TRABES DE SOPORTE DE TENSORES / REINFORCING OF HANGER SUPORT BEAMS</t>
  </si>
  <si>
    <t>Beam reinforcement (W14x74 lb/ft), Plate t= 13 mm</t>
  </si>
  <si>
    <t>Beam reinforcement (W14x74 lb/ft), Plate t= 16 mm</t>
  </si>
  <si>
    <t>Beam reinforcement (W14x74 lb/ft), Plate t= 25 mm</t>
  </si>
  <si>
    <t>Beam reinforcement (W14x74 lb/ft), Plate t= 32 mm</t>
  </si>
  <si>
    <t>Beam reinforcement (W14x90 lb/ft), Plate t= 13 mm</t>
  </si>
  <si>
    <t>Beam reinforcement (W14x90 lb/ft), Plate t= 19 mm</t>
  </si>
  <si>
    <t>Beam reinforcement (W14x90 lb/ft), Plate t= 25 mm</t>
  </si>
  <si>
    <t>Beam reinforcement (W14x90 lb/ft), Plate t= 32 mm</t>
  </si>
  <si>
    <t>REFUERZO DE COLGANTES / REINFORCING OF HANGER</t>
  </si>
  <si>
    <t>Hanger reinforcement Pl = 10 mm</t>
  </si>
  <si>
    <t>Hanger reinforcement OR 102x52X7.9</t>
  </si>
  <si>
    <t>REFUERZO DE ESTRUCTURA DE ACERO / REINFORCING OF STEEL STRUCTURE</t>
  </si>
  <si>
    <t>Beam reinforcement (W14x53 lb/ft), Plate t= 13 mm</t>
  </si>
  <si>
    <t>Beam reinforcement (W14x53 lb/ft), Plate t= 19 mm</t>
  </si>
  <si>
    <t>Beam reinforcement (W14x82 lb/ft), Plate t= 10 mm</t>
  </si>
  <si>
    <t>Beam reinforcement (W14x132 lb/ft), Plate t= 19 mm</t>
  </si>
  <si>
    <t>Beam reinforcement (W14x132 lb/ft), Plate t= 25 mm</t>
  </si>
  <si>
    <t>Beam reinforcement (W14x132 lb/ft), Plate t= 52 mm</t>
  </si>
  <si>
    <t>Beam reinforcement (W14x132 lb/ft), Plate t= 52,t1=25 mm</t>
  </si>
  <si>
    <t>t = 52</t>
  </si>
  <si>
    <t>t1 = 25</t>
  </si>
  <si>
    <t>Beam reinforcement (W14x132 lb/ft), Plate t=19mm</t>
  </si>
  <si>
    <t>Beam reinforcement (W14x132 lb/ft), Plate t=25mm</t>
  </si>
  <si>
    <t>Beam reinforcement (W14x132 lb/ft), Plate t=32, t1=32 mm</t>
  </si>
  <si>
    <t>t = 32</t>
  </si>
  <si>
    <t>t1 = 32</t>
  </si>
  <si>
    <t>Beam reinforcement (W14x132 lb/ft), Plate t=52, t1=32 mm</t>
  </si>
  <si>
    <t>Beam reinforcement (W14x233 lb/ft), Plate t= 19 mm</t>
  </si>
  <si>
    <t>Column reinforcement (W14x159 lb/ft) Plates t=32,t1=32,t2=19</t>
  </si>
  <si>
    <t>t= 32</t>
  </si>
  <si>
    <t>t1=25</t>
  </si>
  <si>
    <t>t2=19</t>
  </si>
  <si>
    <t>Column reinforcement (W14x159 lb/ft), Plates t=19 mm</t>
  </si>
  <si>
    <t>Column reinforcement (W14x159 lb/ft), Plates t=25 mm</t>
  </si>
  <si>
    <t>Column reinforcement (W14x159 lb/ft), Plates t=32 mm</t>
  </si>
  <si>
    <t>Column reinforcement (W14x159 lb/ft), Plates t=32, t1=19mm</t>
  </si>
  <si>
    <t>t1=19</t>
  </si>
  <si>
    <t>Brace reinforcement (W8x24 lb/ft), Plate t=13 mm</t>
  </si>
  <si>
    <t>Brace reinforcement (W8x24 lb/ft), Plate t=25 mm</t>
  </si>
  <si>
    <t>Brace reinforcement (W8x31 lb/ft), Plate t=13 mm</t>
  </si>
  <si>
    <t>Brace reinforcement (W8x40 lb/ft), Plate t=13 mm</t>
  </si>
  <si>
    <t>DESMANTELAMIENTO DE ESTRUCTURA METÁLICA / DISMANTLING OF STEEL STRUCTURE</t>
  </si>
  <si>
    <t>Steel plate thickness = 13 mm in existing W 14X61</t>
  </si>
  <si>
    <t>Steel plate thickness = 32 mm in existing W 14X61</t>
  </si>
  <si>
    <t>Beam desmantling (W14x61 lb/ft).</t>
  </si>
  <si>
    <t>Beam desmantling MD-1 (W6x12 lb/ft).</t>
  </si>
  <si>
    <t>Beam desmantling MD-1 (HSS6X6X60.63 lb/ft).</t>
  </si>
  <si>
    <t>SUMINISTRO Y MONTAJE DE ESTRUCTURA METÁLICA / SUPPLY AND ASSEMBLY DISMANTLING OF STEEL STRUCTURE</t>
  </si>
  <si>
    <t>Vertical braces CV-1 (OR 102x51x3.2/HSS 4x2x1/8)</t>
  </si>
  <si>
    <t>Vertical braces CV-2 (OR 102x63x3.2/HSS 4x2.5x1/8)</t>
  </si>
  <si>
    <t>Vertical braces CV-3 (OR 152x152x12/HSS 6x6x1/2)</t>
  </si>
  <si>
    <t>Steel Structural Beam W6x15 lb/ft</t>
  </si>
  <si>
    <t>Vertical braces CV-4 (OR 102x102x9.5/HSS 4x24x6/16)</t>
  </si>
  <si>
    <t>Steel Structural Beam W14x426 lb/ft</t>
  </si>
  <si>
    <t>Steel Structural Column W14x342 lb/ft</t>
  </si>
  <si>
    <t>Steel Structural Column W14x211 lb/ft</t>
  </si>
  <si>
    <t>IV</t>
  </si>
  <si>
    <t>DEMOLICIÓN PARCIAL DE CIMENTACIÓN DEL HORNO, PLANO DE REFERENCIA R203700/EXISTING
FURNACE FOUNDATION PARTIAL DEMOLITION REFERENCE DRAWING R203700</t>
  </si>
  <si>
    <t>DEMOLICIÓN / DEMOLITION</t>
  </si>
  <si>
    <t>DEMOLICIÓN DE DADOS DE CONCRETO ARMADO SIN DAÑAR HACERO VERTICAL. INCLUYE:
DEMOLICIÓN CON EQUIPO ROTATIVO O NEUMATICO, QUE NO GENEREN VIBRACIÓN EXCESIVA, QUE PUEDAN DAÑAR A ESTRUCTURAS CERCANAS, ASIMISMO, LAS AREAS CERCANAS AL ARMADO VERTICAL DE LOS DADOS DEBERÁN SER DEMOLIDAS CON HERRAMIENTA MANUAL CINCEL Y MARTILLO. LAS VARILLAS VERTICALES DE DADOS NO SERAN CORTADAS, DOBLADAS O DAÑADAS.
INCLUYE: MANO DE OBRA, EQUIPO, HERRAMIENTA, ACORDONAMIENTO DEL AREA, LIMPIEZA DEL AREA Y TODO LO NECESARIO PARA LA CORRECTA EJECUCIÓN DE LA DEMOLICIÓN. / DEMOLITION OF REINFORCED CONCRETE PEDESTALS, INCLUDES: DEMOLITION WITH ROTATING OR PNEUMATIC EQUIPMENT, WHICH DOES NOT GENERATE EXCESSIVE VIBRATION, WHICH COULD DAMAGE NEARBY STRUCTURES, AS WELL AS THE AREAS CLOSE TO VERTICLA REINFORCING OF PEDESTALS, THEY MUST BE DEMOLISHED WITH A HAND, CHISEL AND HAMMER. THE VERTICAL REINFORCING REBARS WILL NOT BE CUT, BENT OR DAMAGED. INCLUDED: LABOR, EQUIPMENT, TOOL, CORDONING OF AREA, CLEANING OF AREA AND EVERYTHING NECESSARY FOR THE CORRECT EXECUTION OF THE DEMOLITION.</t>
  </si>
  <si>
    <t>m3</t>
  </si>
  <si>
    <t>DEMOLICIÓN DE MURO PERIMETRAL DE MAMPOSTERIA DE LADRILLO REFRACTARIO DE 230 mm DE ESPESOR. INCLUYE: MANO DE OBRA, EQUIPO, ACORDONAMIENTO DEL AREA, LIMPIEZA DEL AREA HERRAMIENTA Y TODO LO NECESARIO PARA LA CORRECTA EJECUCIÓN DE LA DEMOLICIÓN. / DEMOLITION OF PERIMETRAL MASONRY WALL OF REFRACTARY BRICK OF 230 mm OF THICKNESS. INCLUDED: LABOR, EQUIPMENT, CORDONING OF AREA, CLEANING OF AREA AND EVERYTHING NECESSARY FOR THE CORRECT EXECUTION OF THE DEMOLITION.</t>
  </si>
  <si>
    <t>DEMOLICIÓN DE CAPA DE MAMPOSTERIA DE LADRILLO REFRACTARIO DE 150 mm DE ESPESOR SOBRE LOSA DE CIMENTACIÓN. INCLUYE: MANO DE OBRA, EQUIPO, HERRAMIENTA, ACORDONAMIENTO DEL AREA, LIMPIEZA DEL AREA HERRAMIENTA Y TODO LO NECESARIO PARA LA CORRECTA EJECUCIÓN DE LA DEMOLICIÓN. / DEMOLITION OF MASONRY LAYER OF REFRACTARY BRICK OF 150 mm OF THICKNESS. INCLUDED: LABOR, EQUIPMENT, TOOL, CORDONING OF AREA, CLEANING OF AREA AND EVERYTHING NECESSARY FOR THE CORRECT EXECUTION OF THE DEMOLITION.</t>
  </si>
  <si>
    <t>DEMOLICIÓN DE DENTELLON PERIMETRAL DE CONCRETO REFORZADO DE 200 mm Y DE 150mm DE ESPESOR. INCLUYE: MANO DE OBRA, EQUIPO, ACORDONAMIENTO DEL AREA, LIMPIEZA DEL AREA HERRAMIENTA Y TODO LO NECESARIO PARA LA CORRECTA EJECUCIÓN DE LA DEMOLICIÓN. / DEMOLITION OF PERIMETRAL CURB OF 200 mm Y 150 mm OF THICKNESS. INCLUDED: LABOR, EQUIPMENT, CORDONING OF AREA, CLEANING OF AREA AND EVERYTHING NECESSARY FOR THE CORRECT EXECUTION OF THE DEMOLITION.</t>
  </si>
  <si>
    <t>DEMOLICIÓN DE CAPA DE MAMPOSTERIA DE LADRILLO REFRACTARIO AL REDEDOR DE DADOS.
INCLUYE: MANO DE OBRA, EQUIPO, HERRAMIENTA, ACORDONAMIENTO DEL AREA, LIMPIEZA
DEL AREA Y TODO LO NECESARIO PARA LA CORRECTA EJECUCIÓN DE LA DEMOLICIÓN. /
DEMOLITION OF MASONRY LAYER OF REFRACTARY BRICK OF 150 mm OF THICKNESS. INCLUDED:
LABOR, EQUIPMENT, TOOL, CORDONING OF AREA, CLEANING OF AREA AND EVERYTHING
NECESSARY FOR THE CORRECT EXECUTION OF THE DEMOLITION.</t>
  </si>
  <si>
    <t>ESCARIFICACIÓN SOBRE LOSA DE CIMENTACIÓN DE CONCRETO ARMADO SIN DAÑAR ACERO DE REFUERZO EXISTENTE CON UN ESPESOR DE 5 cm O HASTA ENCONTRAR ACERO DE REFUERZO. INCLUYE: MANO DE OBRA, EQUIPO, HERRAMIENTA, LIMPIEZA DEL AREA HERRAMIENTA Y TODO LO NECESARIO PARA SU CORRECTA EJECUCIÓN. /SCARIFICATION ON REINFORCED CONCRETE FOUNDATION SLAB WITHOUT DAMAGE TO EXISTING REINFORCEMENT STEEL WITH A THICKNESS OF 5 cm OR UNTIL REINFORCEMENT STEEL IS FOUND. INCLUDES: LABOR, EQUIPMENT, TOOLS, CLEANING OF THE AREA AND EVERYTHING NECESSARY FOR ITS CORRECT EXECUTION.</t>
  </si>
  <si>
    <t>CARGA Y ACARREO FUERA DE LA OBRA DE MATERIAL PRODUCTO DEL LA DEMOLICIÓN A UN SITIO DE TIRO AUTORIZADO POR LAS AUTORIDADES Y APROBADO POR LA SUPERVISIÓN, 1er
KILOMETRO. INCLUYE: MANO DE OBRA, EQUIPO, HERRAMIENTAS, TRANSPORTE, PAGO DE
DERECHOS DE TIRO, TRAMITES ANTE LAS AUTORIDADES Y TODO LO NECESARIO PARA SU
CORRECTA EJECUCIÓN. / LOADING AND HOULING OFF THE SITE OF MATERIAL PRODUCT OF
DEMOLITION TO A SHOOTING SITE AUTHORIZED BY THE AUTHORITIES AND APPROVED BY THE SUPERVISION, 1ST KILOMETER. INCLUDES: LABOR, EQUIPMENT, TOOLS, TRANSPORTATION, PAYMENT OF SHOOTING RIGHTS, PROCEDURES BEFORE THE AUTHORITIES AND EVERYTHING NECESSARY FOR ITS CORRECT EXECUTION.</t>
  </si>
  <si>
    <t>ACARREO KILÓMETROS SUBSECUENTES FUERA DE LA OBRA DE MATERIAL PRODUCTO DE LA
DEMOLICIÓN A KILOMETROS SUBSECUENTE (2020 km). INCLUYE: MANO DE OBRA, EQUIPO,
PAGO DE DERECHOS DE TIRO, TRAMITES ANTE LAS AUTORIDADES PERTINENTES, LIMPIEZA,
HERRAMIENTAS, TRANSPORTE Y TODO LO NECESARIO PARA SU CORRECTA EJECUCIÓN./
CARRYING SUBSEQUENT KILOMETERS OFF THE SITE OF MATERIAL PRODUCT OF THE DEMOLITION TO SUBSEQUENT KILOMETERS (2020 km). INCLUDES: LABOR, EQUIPMENT, PAYMENT OF SHOOTING RIGHTS, PROCEDURES BEFORE THE RELEVANT AUTHORITIES, CLEANING, TOOLS, TRANSPORTATION AND EVERYTHING NECESSARY FOR ITS CORRECT EXECUTION.</t>
  </si>
  <si>
    <t>km-m3</t>
  </si>
  <si>
    <t>V</t>
  </si>
  <si>
    <t>CIMENTACIÓN DEL HORNO, PLANO DE REFERENCIA, R203705 / EXISTING FURNACE FOUNDATION
PARTIAL REINFORCEMENT, REFERENCE DRAWING, R203705</t>
  </si>
  <si>
    <t>REFUERZO CIMENTACIÓN / FOUNDATION REINFORCEMENTREFUERZO CIMENTACIÓN / FOUNDATION REINFORCEMENT</t>
  </si>
  <si>
    <t>ESTRUCTURA DE CONCRETO Y MAMPOSTERIA</t>
  </si>
  <si>
    <t>5.2.1</t>
  </si>
  <si>
    <t>SUMINISTRO Y COLOCACIÓN DE CONCRETO DE f'c=300 kg/cm², EN CIMENTACIÓN Y DADOS CON AGREGADO GRUESO MÁXIMO DE 19 mm, CEMENTO CPP 30 RS, INCLUYE: MATERIALES,
TRANSPORTE DE MATERIALES, ANDAMIOS, EQUIPO DE VACIADO, VIBRADO, CURADO , MANO DE OBRA, HERRAMIENTA, LIMPIEZA Y TODO LO NECESARIO PARA SU CORRECTA EJECUCIÓN. / SUPPLY AND PLACEMENT OF CONCRETE OF f'c=300 kg/cm², IN FOUNDATIONS AND PEDESTALS WITH MAXIMUM THICK AGGREGATE OF 19 mm, CPP 30 RS CEMENT, INCLUDES: MATERIALS, TRANSPORTATION OF MATERIALS, SCAFFOLDS, EMPTY EQUIPMENT, VIBRATION, CURING, LABOR, TOOLS, CLEANING AND EVERYTHING NECESSARY FOR ITS CORRECT EXECUTION.</t>
  </si>
  <si>
    <t>5.2.2</t>
  </si>
  <si>
    <t>CIMBRA DE MADERA DE PINO EN DADOS LUBRICADA CON DESMOLDANTE (PROTECTOR EN
PASTA MARCA PASA, MOLDUCRETO G-40 MARCA CURACRETO, CIMBRAFEST MARCA FESTER), ACABADO COMÚN EN CIMENTACIÓN. INCLUYE: CIMBRADO, DESCIMBRADO Y TODO LO NECESARIO PARA SU CORRECTA EJECUCION./ FORMWORK OF PINE WOOD ON PEDESTALS LUBRICATED WITH RELEASE RELEASE (PROTECTOR PASTE BRAND PASA, MOLDUCRETO G-40 BRAND CURACRETO, CIMBRAFEST BRAND FESTER), COMMON FINISH ON FOUNDATION. INCLUDES: SHARING, DESHEMING AND EVERYTHING NECESSARY FOR ITS CORRECT EXECUTION.</t>
  </si>
  <si>
    <t>m²</t>
  </si>
  <si>
    <t>5.2.3</t>
  </si>
  <si>
    <t>SUMINISTRO, HABILITADO Y ARMADO DE ACERO DE REFUERZO DE Fy=4200 kg/cm² EN LOSA DE CIMENTACION Y DADOS. INCLUYE HABILITADO, SILLETAS, ALAMBRE Y COLOCACIÓN EN LOS SIGUIENTES DIÁMETROS: / SUPPLY, ENABLED AND ASSEMBLED REINFORCEMENT STEEL OF Fy=4200 kg/cm² IN SLAB FOUNDATIONS AND PEDESTALS. INCLUDES ENABLED, SEATS, WIRE AND PLACING IN THE FOLLOWING DIAMETERS:</t>
  </si>
  <si>
    <t>VARILLA NO. 3 (3/8")</t>
  </si>
  <si>
    <t>VARILLA NO. 6 (3/4")</t>
  </si>
  <si>
    <t>5.2.4</t>
  </si>
  <si>
    <t>SUMINISTRO, HABILITADO E INTALACIÓN DE ACERO DE REFUERZO DE Fy=4200 kg/cm² EN LOSA DE CIMENTACIÓN EXISTENTE CON ANCLAJE EPOXICO HIT-RE 500 V3. INCLUYE: HABILITADO, PERFORACIÓN Y COLOCACIÓN EN LOS SIGUIENTES DIÁMETROS: /
SUPPLY, ENABLEMENT AND INSTALLATION OF REINFORCEMENT STEEL OF Fy=4200 kg/cm² IN EXISTING FOUNDATION SLAB WITH HIT-RE 500 V3 EPOXY ANCHOR. INCLUDES: ENABLED,
DRILLING AND PLACING IN THE FOLLOWING DIAMETERS:</t>
  </si>
  <si>
    <t>5.2.5</t>
  </si>
  <si>
    <t>SUMINISTRO Y ELABORACIÓN DE MAMPOSTERIA DE LADRILLO REFRACTARIO EN CIMENTACIÓN DE ACUERDO CON PLANOS DE DISEÑO UNIDO CON MORTERO REFRACTARIO EN PROPORCION 1:4. INCLUYE: MATERIAL, MANO DE OBRA, HERRAMIENTA Y TODO LO NECESARIO PARA SU CORRECTA EJECUCIÓN. / SUPPLY AND PREPARATION OF REFRACTORY BRICK MASONRY IN FOUNDATION IN ACCORDANCE WITH DESIGN PLANS JOINED WITH REFRACTORY MORTAR IN A 1:4 PROPORTION. INCLUDES: MATERIAL, LABOR, TOOLS AND EVERYTHING NECESSARY FOR ITS CORRECT EXECUTION</t>
  </si>
  <si>
    <t>5.2.6</t>
  </si>
  <si>
    <t>SUMINISTRO Y APLICACIÓN SOBRE LOSA EXISTENTE DE EPOXICO PARA UNIÓN DE CONCRETO NUEVO CON CONCRETO EXISTENTE FESTER EPOXINE 200. INCLUYE: MATERIALES, MANO DE  OBRA, HERRAMIENTA, LIMPIEZA Y TODO LO NECESARIO PARA SU CORRECTA EJECUCIÓN./ SUPPLY AND APPLICATION ON EXISTING EPOXY SLAB TO JOIN NEW CONCRETE WITH EXISTING CONCRETE FESTER EPOXINE 200. INCLUDES: MATERIALS, LABOR, TOOLS, CLEANING AND EVERYTHING NECESSARY FOR ITS CORRECT EXECUTION.</t>
  </si>
  <si>
    <t>5.2.7</t>
  </si>
  <si>
    <t>SUMINISTRO Y FABRICACIÓN DE ANCLAS DE ACERO ASTM F-1554 GRADO 36. INCLUYE ACARREOS, MATERIALES, HABILITADO, CUERDAS, TUERCAS Y ARANDELAS, PLANTILLA, COLOCACIÓN, FIJACIÓN Y TODO LO NECESARIO PARA LA CORRECTA EJECUCIÓN DEL TRABAJO. / SUPPLY AND MANUFACTURE OF ANCHOR BOLTS OF STEEL ASTM F-1554 GRADE 36. INCLUDES CARRYING, MATERIALS, ENABLED, ROPES, NUTS AND WASHERS, TEMPLATE, PLACEMENT, FIXING AND EVERYTHING NECESSARY FOR THE CORRECT EXECUTION OF THE WORK.</t>
  </si>
  <si>
    <t>Longitud /Lengt (L) =925 mm. Ø = 22mm</t>
  </si>
  <si>
    <t>pzs</t>
  </si>
  <si>
    <t>5.2.8</t>
  </si>
  <si>
    <t>SUMINISTRO Y COLOCACIÓN DE GROUT MCA FESTERGROUT NM ALTA FLUIDEZ Ó SIMILAR EN CALIDAD EN CIMENTACION, INCLUYE: MATERIALES, TRANSPORTE DE MATERIALES, EQUIPO DE VACIADO, CURADO , MANO DE OBRA, HERRAMIENTA, LIMPIEZA Y TODO LO NECESARIO PARA SU CORRECTA EJECUCIÓN. /
SUPPLY AND PLACEMENT OF GROUT MCA FESTERGROUT NM HIGH FLUIDITY OR SIMILAR IN
QUALITY IN FOUNDATION, INCLUDES: MATERIALS, TRANSPORTATION OF MATERIALS, EMPTYING EQUIPMENT, CURING, LABOR, TOOLS, CLEANING AND EVERYTHING NECESSARY FOR ITS CORRECT  EXECUTION.</t>
  </si>
  <si>
    <t>lts</t>
  </si>
  <si>
    <t>5.2.9</t>
  </si>
  <si>
    <t>SUMINISTRO Y COLOCACIÓN DE EPOXICO PARA UNIR CONCRETO CON CONCRETO VIEJO SOBRE CIMENTACION, INCLUYE: MATERIALES, TRANSPORTE DE MATERIALES, EQUIPO DE VACIADO, CURADO , MANO DE OBRA, HERRAMIENTA, LIMPIEZA Y TODO LO NECESARIO PARA SU CORRECTA EJECUCIÓN. / SUPPLY AND PLACEMENT OF EPOXY TO JOIN CONCRETE WITH OLD CONCRETE ON FOUNDATION, INCLUDES: MATERIALS, TRANSPORTATION OF MATERIALS, EMPTYING EQUIPMENT, CURING, LABOR, TOOLS, CLEANING AND EVERYTHING NECESSARY FOR ITS CORRECT EXECUTION.</t>
  </si>
  <si>
    <t>5.2.10</t>
  </si>
  <si>
    <t>FABRICACIÓN DE JUNTA DE AISLAMIENTO, INCLUYE:RELLENO PREMOLDEADO A BASE DE FEXPAN DE 13 mm DE ESPESOR Y 20 cm DE ANCHO, SELLO ELASTICO SIKAFLEX O DE IGUAL CALIDAD DE 13 mm DE ESPESOR Y 20 mm DE PROFUNDIDAD. INCLUYE: BARRIDO, MATERIAL, HERRAMIENTA, MANO DE OBRA, CIMBRA, EQUIPO DE SEGURIDAD, LIMPIEZA DIARIA Y TODO LO NECESARIO PARA SU CORRECTA EJECUCIÓN. /MANUFACTURE OF ISOLATION JOINT, INCLUDES: PREMOLDED FILLING BASED ON FEXPAN, 13 mm THICK AND 20 cm WIDTH, SIKAFLEX ELASTIC SEAL OR EQUAL QUALITY, 13 mm THICK AND 20 mm DEEP. INCLUDES: SWEEPING, MATERIAL, TOOLS, LABOR, SHARING, SAFETY EQUIPMENT, DAILY CLEANING AND EVERYTHING NECESSARY FOR ITS CORRECT EXECUTION.</t>
  </si>
  <si>
    <t>m</t>
  </si>
  <si>
    <t>VI</t>
  </si>
  <si>
    <t>REFUERZO DE CONEXIONES DE ESTRUCTURA DE ACERO DEL EDIFICIO BATCH HOUSE, PLANO DE REFERENCIA: R203707 HOJA 1 Y 2/ REINFORCING OF STEEL STRUCTURE CONECTIONS IN BATCH HOUSE BUILDING, REFERENCE PLAN: R203707 SHEET 1 AND 2.</t>
  </si>
  <si>
    <t>REFUERZO DE PLACAS DE CONEXIÓN PL-1</t>
  </si>
  <si>
    <t>PLACA LATERAL ADICIONAL A PLACA DE CONEXIÓN EXISTENTE DE 50x305x6.35 mm / ADDITIONAL SIDE PLATE TO EXISTING CONNECTION PLATE OF 50x305x6.35 mm.</t>
  </si>
  <si>
    <t>Kg</t>
  </si>
  <si>
    <t>PLACA INFERIOR ADICIONAL A PLACA DE CONEXIÓN EXISTENTE DE 80x450x6.35 mm / ADDITIONAL BOTTOM PLATE TO EXISTING CONNECTION PLATE OF 80x450x6.35 mm.</t>
  </si>
  <si>
    <t>PLACA FRONTAL ADICIONAL A PLACA DE CONEXIÓN EXISTENTE CON ÁREA DE 0.0961 m2 Y 19 mm DE ESPESOR, CON 4 BARRENOS DE 25 MM DE DIÁMETRO / ADDITIONAL FRONT PLATE TO EXISTING CONNECTION PLATE WITH AREA OF 0.0961 m2 AND 19 mm THICKNESS, WITH 4 HOLES OF 25 mm DIAMETER.</t>
  </si>
  <si>
    <t>PLACA POSTERIOR DE 370x340x25 mm, CON 4 BARRENOS DE 25 mm DE DIÁMETRO / BACK PLATE OF 370x340x25 mm, WITH 4 HOLES OF 25 mm DIAMETER.</t>
  </si>
  <si>
    <t>REFUERZO DE PLACAS DE CONEXIÓN PL-2</t>
  </si>
  <si>
    <t>PLACA LATERAL ADICIONAL A PLACA DE CONEXIÓN EXISTENTE DE 100x375x13 mm / ADDITIONAL SIDE PLATE TO EXISTING CONNECTION PLATE OF 100x375x13 mm.</t>
  </si>
  <si>
    <t>PLACA INFERIOR ADICIONAL A PLACA DE CONEXIÓN EXISTENTE DE 75x500x13 mm / ADDITIONAL BOTTOM PLATE TO EXISTING CONNECTION PLATE OF 75x500x13 mm.</t>
  </si>
  <si>
    <t>PLACA FRONTAL ADICIONAL A PLACA DE CONEXIÓN EXISTENTE CON ÁREA DE 0.1056 m2 Y 13 mm DE ESPESOR, CON 4 BARRENOS DE 25 mm DE DIÁMETRO / ADDITIONAL FRONT PLATE TO EXISTING CONNECTION PLATE WITH AREA OF 0.1056 m2 AND 13 mm THICKNESS, WITH 4 HOLES OF 25 mm DIAMETER.</t>
  </si>
  <si>
    <t>PLACA POSTERIOR DE 350x300x16 mm, CON 4 BARRENOS DE 25 mm DE DIÁMETRO / BACK PLATE OF 245x350x25 mm, WITH 4 HOLES OF 25 mm DIAMETER.</t>
  </si>
  <si>
    <t>REFUERZO DE PLACAS DE CONEXIÓN PL-3</t>
  </si>
  <si>
    <t>PLACA LATERAL ADICIONAL A PLACA DE CONEXIÓN EXISTENTE DE 75x205x10 mm / ADDITIONAL SIDE PLATE TO EXISTING CONNECTION PLATE OF 75x205x10 mm.</t>
  </si>
  <si>
    <t>PLACA INFERIOR ADICIONAL A PLACA DE CONEXIÓN EXISTENTE DE 100x400x10 mm / ADDITIONAL BOTTOM PLATE TO EXISTING CONNECTION PLATE OF 100x400x10 mm.</t>
  </si>
  <si>
    <t>PLACA FRONTAL ADICIONAL A PLACA DE CONEXIÓN EXISTENTE CON ÁREA DE 0.0681 m2 y 16 mm DE ESPESOR, CON 4 BARRENOS DE 25 mm DE DÁMETRO / ADDITIONAL FRONT PLATE TO EXISTING CONNECTION PLATE WITH AREA OF 0.0681 m2 AND 16 mm THICKNESS, WITH 4 HOLES OF 25 mm DIAMETER.</t>
  </si>
  <si>
    <t>PLACA POSTERIOR DE 350x450x16 mm, CON 4 BARRENOS DE 25 mm DE DIÁMETRO / BACK PLATE OF 350x450x16 mm, WITH 4 HOLES OF 25 mm DIAMETER.</t>
  </si>
  <si>
    <t>PLACA PARA REFUERZO DE PLACA DE CONEXIÓN PL-1 EN NIVEL N+11.168 / PLATE FOR REINFORCEMENT OF PL-1 CONNECTION PLATE AT LEVEL N+11.168</t>
  </si>
  <si>
    <t>PLACA FRONTAL ADICIONAL A PLACA DE CONEXIÓN EXISTENTE CON ÁREA DE 0.13805 m2 y 13 mm DE ESPESOR, CON 7 BARRENOS DE 25 mm DE DÁMETRO.</t>
  </si>
  <si>
    <t>Piezas</t>
  </si>
  <si>
    <t>PLACA POSTERIOR DE 390x605x13 mm, CON 7 BARRENOS DE 25 mm DE DIÁMETRO.</t>
  </si>
  <si>
    <t>ADHESIVO EPÓXICO SIKADUR 30 O SIMILAR / SIKADUR 30 EPOXY ADHESIVE OR SIMILAR</t>
  </si>
  <si>
    <t>SUMINISTRO DE ADHESIVO EPÓXICO SIKADUR 30 O SIMILAR CON ESPESOR DE 3 mm, SEGÚN DETALLE DE PLANO. INCLUYE: ESCARIFICADO DE 10 mm A 16 mm EN TRABE DE CONCRETO Y APLICACIÓN SEGÚN FICHA TÉCNICA DEL FABRICANTE, TRANSPORTE DE MATERIALES, ANDAMIOS, MANO DE OBRA, HERRAMIENTA, DESPERDICIO, LIMPIEZA Y TODO LO NECESARIO PARA SU CORRECTA EJECUCIÓN / SUPPLY OF SIKADUR 30 EPOXY ADHESIVE OR SIMILAR WITH A THICKNESS OF 3 mm, ACCORDING TO THE DRAWING DETAIL. INCLUDES: SCARIFICATION OF 10 mm TO 16 mm IN CONCRETE BEAM AND APPLICATION ACCORDING TO THE MANUFACTURER'S TECHNICAL DATA SHEET, TRANSPORT OF MATERIALS, SCAFFOLDING, LABOR, TOOLS, WASTE, CLEANING AND EVERYTHING NECESSARY FOR ITS CORRECT EXECUTION.</t>
  </si>
  <si>
    <r>
      <t>m</t>
    </r>
    <r>
      <rPr>
        <vertAlign val="superscript"/>
        <sz val="11"/>
        <color theme="1"/>
        <rFont val="Arial"/>
        <family val="2"/>
      </rPr>
      <t>2</t>
    </r>
  </si>
  <si>
    <t>PLACA PL-4 DE CONEXIÓN DE MÉNSULA PARA APOYO DE VIGA V-1 EN NIVEL N+11.168 / PL-4 BRACKET CONNECTION PLATE FOR SUPPORTING BEAM V-1 AT LEVEL N+11.168</t>
  </si>
  <si>
    <t>PLACA DE CONEXIÓN PL-4 DE 300x400x16 mm, CON 6 BARRENOS DE 25 mm DE DIÁMETRO / CONNECTION PLATE OF 300x400x16 mm, WITH 6 HOLES OF 25 mm DIAMETER.</t>
  </si>
  <si>
    <t xml:space="preserve">ESPÁRRAGOS Y PERNOS EN PLACAS PARA REFUERZO DE PLACAS DE CONEXIÓN PL-1, PL-2, PL-3 Y PL-4 / STUDS AND BOLTS FOR REINFORCEMENT OF PL-1, PL-2, PL-3 AND PL-4 CONNECTION PLATES </t>
  </si>
  <si>
    <t>PERNO GALVANIZADO TIPO HAS-B-105 HDG 22x406 mm DE ACERO ASTM F1554 GRADO 105, MARCA HILTI, CON ADHESIVO HIT-RE 500 V3. INCLUYE: BARRENOS,  ACARREOS, MATERIALES, HERRAMIENTAS, HABILITADO, CUERDAS, TUERCAS Y ARANDELAS, COLOCACIÓN, FIJACIÓN Y TODO LO NECESARIO PARA SU CORRECTA EJECUCIÓN / GALVANIZED BOLT TYPE HAS-B-105 HDG 22x406 mm MADE OF ASTM F1554 GRADE 105 STEEL, HILTI BRAND, WITH HIT-RE 500 V3 ADHESIVE. INCLUDES: HOLES, TRUCK HANGER, MATERIALS, TOOLS, FITTING OUT, ROPES, NUTS AND WASHERS, INSTALLATION, FIXING AND EVERYTHING NECESSARY FOR ITS CORRECT EXECUTION.</t>
  </si>
  <si>
    <t>ESPÁRRAGOS GALVANIZADOS (REDONDO LISO CON EXTREMOS ROSCADOS) ASTM F-1554 GRADO 36x350 mm, CON ADHESIVO HIT-RE 500 V3. INCLUYE: BARRENOS,  ACARREOS, MATERIALES, HERRAMIENTAS, HABILITADO, CUERDAS, TUERCAS Y ARANDELAS, COLOCACIÓN, FIJACIÓN Y TODO LO NECESARIO PARA SU CORRECTA EJECUCIÓN / GALVANIZED STUDS (SMOOTH ROUND WITH THREADED ENDS) ASTM F-1554 GRADE 36, 22x350 mm. INCLUDES: HOLES, TRUCK HANGER, MATERIALS, TOOLS, FITTING OUT, ROPES, NUTS AND WASHERS, INSTALLATION, FIXING AND EVERYTHING NECESSARY FOR ITS CORRECT EXECUTION.</t>
  </si>
  <si>
    <t>REFUERZO ENTRE VIGAS DE ACERO Y LOSACERO / REINFORCEMENT BETWEEN STEEL BEAMS AND FILL METAL DECK</t>
  </si>
  <si>
    <t>SUMINISTRO, FABRICACIÓN Y MONTAJE DE ESTRUCTURAS METÁLICAS, CON FY DE ACUERDO A LO INDICADO EN EL PLANO DE DISEÑO, INCLUYE: MATERIALES, PLANOS DE FARICACION (TALLER) Y MONTAJE, ACARREOS, HABILITADO, CORTES, SOLDADURAS Y PRUEBAS DE CALIDAD, PRIMARIO ANTICORROSIVO, PINTURA, BARRENADO, TORNILLOS, TUERCAS Y ARANDELAS, DESCALIBRES, ANDAMIOS, MONTAJE HASTA UNA ALTURA MÁXIMA DE 15 m Y TODO LO NECESARIO PARA SU CORRECTA EJECUCIÓN / SUPPLY, MANUFACTURE AND ERECTING OF METAL STRUCTURES, WITH FY ACCORDING TO THE INDICATIONS IN THE DESIGN PLAN, INCLUDES: MATERIALS, MANUFACTURE (WORKSHOP) AND ERECTING PLANS, HAULING, FITTING OUT, CUTS, WELDING AND QUALITY TESTS, ANTICORROSIVE PRIMARY, PAINT, DRILLING, SCREWS, NUTS AND WASHERS, SCALPEL, SCAFFOLDING, ERECTING UP TO A MAXIMUM HEIGHT OF 15 m AND EVERYTHING NECESSARY FOR ITS CORRECT EXECUTION.</t>
  </si>
  <si>
    <t>IR 2554X32.8 (W10X22)</t>
  </si>
  <si>
    <t>IR 203x26.8 (W8X18)</t>
  </si>
  <si>
    <t>LI 152x19 (L 6x3/4")</t>
  </si>
  <si>
    <t xml:space="preserve">PLACAS DE CONEXIÓN (10%) / CONNECTION PLATE (10%) </t>
  </si>
  <si>
    <t>PERNO GALVANIZADO TIPO KB-TZ2 DE 22x121 mm DE ACERO AL CARBÓN, MARCA HILTI. INCLUYE: BARRENOS,  ACARREOS, MATERIALES, HERRAMIENTAS, HABILITADO, CUERDAS, TUERCAS Y ARANDELAS, COLOCACIÓN, FIJACIÓN Y TODO LO NECESARIO PARA SU CORRECTA EJECUCIÓN / GALVANIZED BOLT TYPE KB-TZ2 OF 22x121 mm OF CARBON STEEL, HILTI BRAND. INCLUDES: HOLES, CARRYING, MATERIALS, TOOLS, FITTING OUT, ROPES, NUTS AND WASHERS, INSTALLATION, FIXING AND EVERYTHING NECESSARY FOR ITS CORRECT EXECUTION.</t>
  </si>
  <si>
    <t>SUMINISTRO Y COLOCACIÓN ENTRE VIGAS Y LOSACERO EN NIVELES N+0.805, N+6.291, N+11.168 DE PERNO DE 3/8" DE DIÁMETRO (10 mm) TIPO HAS B-105 HDG DE ACERO ASTM F1554 GRADO 105, MARCA HILTI, CON ADHESIVO HIT-RE 500 V3, SEGÚN DETALLE DE PLANO. INCLUYE: BARRENOS,  ACARREOS, MATERIALES, HERRAMIENTAS, HABILITADO, CUERDAS, TUERCAS Y ARANDELAS, COLOCACIÓN, FIJACIÓN Y TODO LO NECESARIO PARA LA CORRECTA EJECUCIÓN DEL TRABAJO. LONGITUD= 152 mm / SUPPLY AND INSTALLATION BETWEEN BEAMS AND FILL METAL DECK AT LEVELS N+0.805, N+6.291, N+11.168 OF 3/8" DIAMETER (10 mm) BOLT TYPE HAS B-105 HDG MADE OF ASTM F1554 GRADE 105 STEEL, HILTI BRAND, WITH HIT-RE 500 V3 ADHESIVE, ACCORDING TO DRAWING DETAIL. INCLUDES: HOLES, HAULS, MATERIALS, TOOLS, FITTING OUT, ROPES, NUTS AND WASHERS, INSTALLATION, FIXING AND EVERYTHING NECESSARY FOR THE CORRECT EXECUTION OF THE WORK. LENGTH = 152 mm.</t>
  </si>
  <si>
    <t>SUMINISTRO Y COLOCACIÓN DE PLACA DE ANCLAJE DE 140x100x10 mm PARA CONEXIÓN DE DE PERNOS DE ANCLAJE DE 3/8" DE DIÁMETRO (10 mm) TIPO HAS B-105 HDG, ENTRE VIGAS Y LOSACERO EN NIVELES N+0.805, N+6.291, N+11.168  SEGÚN DETALLE DE PLANO. INCLUYE: BARRENOS,  ACARREOS, MATERIALES, HERRAMIENTAS, HABILITADO, CUERDAS, TUERCAS Y ARANDELAS, COLOCACIÓN, FIJACIÓN Y TODO LO NECESARIO PARA LA CORRECTA EJECUCIÓN DEL TRABAJO / SUPPLY AND INSTALLATION OF 140x100x10 mm ANCHOR PLATE FOR CONNECTION OF 3/8" DIAMETER (10 mm) ANCHOR BOLTS, TYPE HAS B-105 HDG, BETWEEN BEAMS AND FILL METAL DECK AT LEVELS N+0.805, N+6.291, N+11.168 ACCORDING TO DRAWING DETAILS. INCLUDES: HOLES, HAULS, MATERIALS, TOOLS, FITTING OUT, ROPES, NUTS AND WASHERS, INSTALLATION, FIXING AND EVERYTHING NECESSARY FOR THE CORRECT EXECUTION OF THE WORK.</t>
  </si>
  <si>
    <t>SUMINISTRO DE ADHESIVO EPÓXICO SIKADUR 30 O SIMILAR CON ESPESOR DE 3 mm, SEGÚN DETALLE DE PLANO. INCLUYE: ESCARIFICADO DE 13 mm EN LOSA Y APLICACIÓN SEGÚN FICHA TÉCNICA DEL FABRICANTE, TRANSPORTE DE MATERIALES, MANO DE OBRA, HERRAMIENTA, DESPERDICIO, LIMPIEZA Y TODO LO NECESARIO PARA SU CORRECTA EJECUCIÓN / SUPPLY OF SIKADUR 30 OR SIMILAR EPOXY ADHESIVE WITH A THICKNESS OF 3 mm, ACCORDING TO THE PLAN DETAIL. INCLUDES: 13 mm SCARIFICATION ON THE SLAB AND APPLICATION ACCORDING TO THE MANUFACTURER'S TECHNICAL DATA SHEET, TRANSPORT OF MATERIALS, LABOR, TOOLS, WASTE, CLEANING AND EVERYTHING NECESSARY FOR ITS CORRECT EXECUTION.</t>
  </si>
  <si>
    <r>
      <t>m</t>
    </r>
    <r>
      <rPr>
        <vertAlign val="superscript"/>
        <sz val="10"/>
        <color theme="1"/>
        <rFont val="Arial"/>
        <family val="2"/>
      </rPr>
      <t>2</t>
    </r>
  </si>
  <si>
    <t>PASO PARA EQUIPO EN SISTEMA DE PISO DEL NIVEL N+11.168 / HOLE FOR EQUIPMENT IN FLOOR SYSTEM OF LEVEL N+11.168</t>
  </si>
  <si>
    <t>RECORTE DE  LA LÁMINA CALIBRE  22 CON SOPLETE,  DEMOLICIÓN DEL CONCRETO Y ADECUACIÓN DE LOSASERO EXISTENTE DE ESPESOR TOTAL  DE 12.4 cm (INCLUYE CAPA DE COMPRESIÓN DE 6.2 cm), PARA PASO E INSTALACIÓN DEL EQUIPO TOLVA BÁSCULA.  INCLUYE: RECORTE DE  MALLA  ELECTROSOLDADA DE REFUERO, EMBOQUILLADO Y PERFILADO DE BORDE DE AGUJERO CON GROUT CEMENTICIO SIKAGROUT 212 O SIMILAR, MANO DE OBRA, EQUIPO, RETIRO DE PRODUCTO DE DEMOLICIÓN DENTRO Y FUERA DE LA OBRA HASTA EL TIRADERO AUTORIZADO, Y TODO LO NECESARIO PARA SU CORRECTA EJECUCIÓN / CUTTING OF 22 GAUGE SHEET WITH BLOWTORCH, DEMOLITION OF CONCRETE AND ADJUSTMENT OF EXISTING SLAB WITH A TOTAL THICKNESS OF 12.4 cm (INCLUDING 6.2 cm COMPRESSION LAYER), FOR PASSAGE AND INSTALLATION OF THE SCALE HOPPER EQUIPMENT. INCLUDES: CUTTING OF ELECTROWELDED REINFORCEMENT MESH, GROUTING AND PROFILING OF HOLE EDGE WITH SIKAGROUT 212 CEMENTITIOUS GROUT OR SIMILAR, LABOR, EQUIPMENT, REMOVAL OF DEMOLITION PRODUCT INSIDE AND OUTSIDE THE SITE UP TO THE AUTHORIZED LANDFILL, AND EVERYTHING NECESSARY FOR ITS CORRECT EXECUTION.</t>
  </si>
  <si>
    <t>VII</t>
  </si>
  <si>
    <t xml:space="preserve">FABRICACIÓN Y MONTAJE DE PLATAFORMA DE OPERACIÓN NUEVA CON NIVEL DE REJILLA N+16.35, SOBRE LA CUBIERTA DE ACERO EXISTENTE DE NIVEL VARIABLE DEL EDIFICIO DEL BATCH HOUSE, INCLUYE REFUERZO DE LAS ARMADURAS EXISTENTES DE DICHA CUBIERTA Y RECORTE Y ADECUACIÓN DE LÁMINA EXISTENTE PARA PASO DEL EQUIPO DESEMPOLVADOR Y COLUMNAS DE SOPORTE DE LA PLATAFORMA NUEVA </t>
  </si>
  <si>
    <t xml:space="preserve">SUMINISTRO, FABRICACIÓN Y MONTAJE DE ESTRUCTURA METÁLICA, CON FY DE ACUERDO A LO INDICADO EN EL PLANO DE DISEÑO, INCLUYE: MATERIALES, PLANOS DE FARICACIÓN (TALLER) Y MONTAJE, ACARREOS, HABILITADO, CORTES, SOLDADURAS Y PRUEBAS DE CALIDAD, PRIMARIO ANTICORROSIVO, PINTURA, BARRENADO, TORNILLOS, TUERCAS Y ARANDELAS, DESCALIBRES, ANDAMIOS, MONTAJE HASTA UNA ALTURA MÁXIMA DE 20 m Y TODO LO NECESARIO PARA SU CORRECTA EJECUCIÓN </t>
  </si>
  <si>
    <t>OR 102X7.9 (HSS 4x5/16'')</t>
  </si>
  <si>
    <t>IR 203X26.8 (W8X18)</t>
  </si>
  <si>
    <t>IR 152X17.9 (W6X12)</t>
  </si>
  <si>
    <t>LI 64X5 (LI 2 1/2/3/16")</t>
  </si>
  <si>
    <t>PLACAS DE CONEXIÓN (10%)=</t>
  </si>
  <si>
    <t>REJILLA INDUSTRIAL TIPO IRVING DENTADA DE ACERO GALVANIZADO DE 3/16 X 3/4''.</t>
  </si>
  <si>
    <t>SUMINISTRO, FABRICACION Y COLOCACION DE BARANDAL TUBULAR, CON TUBO OC=48 mm, CED 40,  INCLUYE: HABILITADO, SOLDADURAS Y PRUEBAS DE CALIDAD,  ACARREOS, FIJACION, PINTURA Y TODO LO NECESARIO PARA LA CORRECTA EJECUCION DEL TRABAJO. EL BARANDAL DEBE DE INCLUIR RODAPIE HECHO CON SOLERA DE 100X6 mm / SUPPLY, MANUFACTURE AND INSTALLATION OF TUBULAR RAILING, WITH TUBE OC=48 mm, CED 40, INCLUDES: FITTING OUT, WELDING AND QUALITY TESTS, HAULING, FIXING, PAINTING AND EVERYTHING NECESSARY FOR THE CORRECT EXECUTION OF THE WORK. THE RAILING MUST INCLUDE A SKIRTING BOARD MADE WITH A 100X6 mm SLAB.</t>
  </si>
  <si>
    <t xml:space="preserve">DESMANTELAMIENTO HASTA UNA ALTURA MÁXIMA DE 20 m DE LAMINA DE CUBIERTA EXISTENTE A BASE DE LAMINA R-101, LARGUEROS TIPO MONTÉN 8 MT-14 (CF 203X76 mm CAL 14 SEGÚN MANUAL IMCA 6a EDICIÓN), Y CONTRAFLAMBEOS OS 1/4" (6.3 mm). INCLUYE: RECUPERACIÓN DE MATERIAL, IZAJE, ESTIBADO, MANO DE OBRA, EQUIPO Y HERRAMIENTA Y TODO LO NECESARIO PARA SU CORRECTA EJECUCIÓN / DISMANTLING UP TO A MAXIMUM HEIGHT OF 20 m OF EXISTING DECK SHEET BASED ON R-101 SHEET, 8 MT-14 ROOF PURLINS (CF 203X76 mm CAL 14 ACCORDING TO IMCA MANUAL 6TH EDITION), AND 1/4" (6.3 mm) OS SAG ROD. INCLUDES: MATERIAL RECOVERY, HOISTING, STACKING, LABOR, EQUIPMENT AND TOOLS AND EVERYTHING NECESSARY FOR ITS CORRECT EXECUTION.                                                                                                                                                                                                                                                                                                                                                                                                                                                                                                                                                                                                                                                                                                                                                                                                                                         </t>
  </si>
  <si>
    <t xml:space="preserve">MONTAJE HASTA UNA ALTURA MÁXIMA DE 20 m (POSTERIOR A LOS TRABAJOS DE REFUERZO DE LA ESTRUCTURA DE SOPORTE) DE LAMINA RECUPERADA DE CUBIERTA A BASE DE LAMINA R-101, LARGUEROS TIPO MONTÉN 8 MT -14 (CF 203X76 mm CAL 14 SEGÚN MANUAL IMCA 6a EDICIÓN), Y CONTRAFLAMBEOS OS 1/4" (6.3 mm). INCLUYE: IZAJE, INSTALACIÓN, CORTES, AJUSTES, SUSTITUCIÓN DE ÁREAS DE LAMINA DAÑADA, PINTURA Y RESTAURACIÓN DE ACABADOS, MANO DE OBRA, EQUIPO Y HERRAMIENTA Y TODO LO NECESARIO PARA SU CORRECTA EJECUCIÓN / ERECTING UP TO A MAXIMUM HEIGHT OF 20 m (AFTER THE REINFORCEMENT WORKS OF THE SUPPORT STRUCTURE) OF RECOVERED ROOF SHEET BASED ON R-101 SHEET, 8 MT-14 ROOF PURLINS (CF 203X76 mm CAL 14 ACCORDING TO IMCA MANUAL 6TH EDITION), AND 1/4" (6.3 mm) COUNTERFLAMBEING. INCLUDES: HOISTING, INSTALLATION, CUTS, ADJUSTMENTS, REPLACEMENT OF DAMAGED SHEET AREAS, PAINTING AND RESTORATION OF FINISHES, LABOR, EQUIPMENT AND TOOLS AND EVERYTHING NECESSARY FOR ITS CORRECT EXECUTION.                                                                                                                                                                                                                                                                                                                                                                                                                                                                                                                                                                                                                                                                                                                                                                                                                                      </t>
  </si>
  <si>
    <t xml:space="preserve">INSTALACIÓN HASTA UNA ALTURA MÁXIMA DE 20 m (POSTERIOR A LOS TRABAJOS DE REFUERZO DE LA ESTRUCTURA DE SOPORTE) DE BOTA AGUAS EN COLUMNAS DE PLATAFORMA, A A BASE DE LAMINA DE ACERO CAL 24 GALVANIZADA DOBLADA EN FRÍO, CLOSURE DE POLIETILENO DE CADENA CERRADA MARCA AceroRED PARA LÁMINA R-101  Y SELLADOR DE POLIURETANO FESTER FT-101, SEGÚN DETALLE DE PLANO. INCLUYE: INSTALACIÓN, CORTES, AJUSTES,  PINTURA, MANO DE OBRA, EQUIPO Y HERRAMIENTA Y TODO LO NECESARIO PARA SU CORRECTA EJECUCIÓN / INSTALLATION UP TO A MAXIMUM HEIGHT OF 20 m (AFTER THE WORKS TO REINFORCE THE SUPPORT STRUCTURE) OF WATER BOOT ON PLATFORM COLUMNS, BASED ON COLD-BENT GALVANIZED CAL  24 STEEL SHEET, CLOSED CHAIN ​​POLYETHYLENE CLOSURE OF THE AceroRED BRAND FOR R-101 SHEET AND FESTER FT-101 POLYURETHANE SEALANT, ACCORDING TO THE PLAN DETAIL. INCLUDES: INSTALLATION, CUTS, ADJUSTMENTS, PAINTING, LABOR, EQUIPMENT AND TOOLS AND EVERYTHING NECESSARY FOR ITS CORRECT EXECUTION.                                                                                                                                                                                                                                                                                                                                                                                                                                                                                                                                                                                                                                                                                                                                                                                                            </t>
  </si>
  <si>
    <t>Lote</t>
  </si>
  <si>
    <t xml:space="preserve">INSTALACIÓN HASTA UNA ALTURA MÁXIMA DE 20 m (POSTERIOR A LOS TRABAJOS DE REFUERZO DE LA ESTRUCTURA DE SOPORTE) DE BOTA AGUAS EN PERFERIA DE EQUIPO (DESENPOLVADOR), A BASE DE LAMINA DE ACERO CAL 24 GALVANIZADA DOBLADA EN FRÍO, CLOSURE DE POLIETILENO DE CADENA CERRADA MARCA AceroRED PARA LÁMINA R-101  Y SELLADOR DE POLIURETANO FESTER FT-101, SEGÚN DETALLE DE PLANO MECÁNICO. INCLUYE: INSTALACIÓN, CORTES, AJUSTES,  PINTURA, MANO DE OBRA, EQUIPO Y HERRAMIENTA Y TODO LO NECESARIO PARA SU CORRECTA EJECUCIÓN / INSTALLATION UP TO A MAXIMUM HEIGHT OF 20 m (AFTER THE REINFORCEMENT WORKS OF THE SUPPORT STRUCTURE) OF WATER BOOT ON THE PERPHEIN OF THE EQUIPMENT (DUST REMOVER), BASED ON COLD BENT GALVANIZED CAL 24 STEEL SHEET, CLOSED CHAIN ​​POLYETHYLENE CLOSURE OF THE AceroRED BRAND FOR R-101 SHEET AND FESTER FT-101 POLYURETHANE SEALANT, ACCORDING TO THE DETAILS OF THE MECHANICAL PLAN. INCLUDES: INSTALLATION, CUTS, ADJUSTMENTS, PAINTING, LABOR, EQUIPMENT AND TOOLS AND EVERYTHING NECESSARY FOR ITS CORRECT EXECUTION.                                                                                                                                                                                                                                                                                                                                                                                                                                                                                                                                                                                                                                                                                                                                                                                                              </t>
  </si>
  <si>
    <t>VIII</t>
  </si>
  <si>
    <t>ESTRUCTURA SOPORTE DEL RECUPERADOR DE CALOR, PLANOS DE REFERENCIA: R000001, R000002 Y R000003 / HEAT RECOVERY SUPPORT STRUCTURE, REFERENCE DRAWINGS: R000001, R000002 AND R000003</t>
  </si>
  <si>
    <t>SUMINISTRO, FABRICACIÓN Y MONTAJE DE ESTRUCTURAS METÁLICAS, CON FY DE ACUERDO A LO INDICADO EN EL PLANO DE DISEÑO, INCLUYE: MATERIALES, PLANOS DE FARICACION (TALLER) Y MONTAJE, ACARREOS, HABILITADO, CORTES, SOLDADURAS Y PRUEBAS DE CALIDAD, PRIMARIO ANTICORROSIVO, PINTURA, DESCALIBRES, ANDAMIOS, MONTAJE HASTA UNA ALTURA MÁXIMA DE 5 m Y TODO LO NECESARIO PARA SU CORRECTA EJECUCIÓN / SUPPLY, MANUFACTURE AND ERECTING UP OF METAL STRUCTURES, WITH FY ACCORDING TO THE INDICATIONS IN THE DESIGN PLAN, INCLUDES: MATERIALS, MANUFACTURE (WORKSHOP) AND ERECTING UP PLANS, HAULING, FITTING OUT, CUTS, WELDING AND QUALITY TESTS, ANTICORROSIVE PRIMARY, PAINT, SCALING, SCAFFOLDING, ERECTING UP TO A MAXIMUM HEIGHT OF 5 m AND EVERYTHING NECESSARY FOR ITS CORRECT EXECUTION.</t>
  </si>
  <si>
    <t>PLACA DE REFUERZO ACERO A572 Gr.50 Esp= 13 mm (102 Kg/m2)</t>
  </si>
  <si>
    <t>COSTO TOTAL</t>
  </si>
  <si>
    <t xml:space="preserve">MAS IVA </t>
  </si>
  <si>
    <t>T.E. SERA DE ACUERDO A SU PROGRAMA</t>
  </si>
  <si>
    <t>C.P. A NEGOCIAR</t>
  </si>
  <si>
    <t>A T E N T A M E N T E</t>
  </si>
  <si>
    <t xml:space="preserve">MAQUINARIA INTEGRAL Y SERVICIOS ESTRUCTURALES Y REFRACTARIO S.A. DE C.V.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</si>
</sst>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F800]dddd\,\ mmmm\ dd\,\ yyyy"/>
    <numFmt numFmtId="165" formatCode="_(* #,##0_);_(* \(#,##0\);_(* &quot;-&quot;??_);_(@_)"/>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1"/>
      <color theme="1"/>
      <name val="Calibri"/>
      <family val="2"/>
    </font>
    <font>
      <b/>
      <sz val="36"/>
      <color theme="1"/>
      <name val="Calibri"/>
      <family val="2"/>
      <scheme val="minor"/>
    </font>
    <font>
      <b/>
      <sz val="12"/>
      <color indexed="8"/>
      <name val="Calibri"/>
      <family val="2"/>
    </font>
    <font>
      <b/>
      <sz val="14"/>
      <name val="Calibri"/>
      <family val="2"/>
      <scheme val="minor"/>
    </font>
    <font>
      <sz val="11"/>
      <name val="Calibri"/>
      <family val="2"/>
      <scheme val="minor"/>
    </font>
    <font>
      <b/>
      <sz val="16"/>
      <color rgb="FF000000"/>
      <name val="Book Antiqua"/>
      <family val="1"/>
    </font>
    <font>
      <b/>
      <sz val="12"/>
      <color rgb="FF000000"/>
      <name val="Book Antiqua"/>
      <family val="1"/>
    </font>
    <font>
      <b/>
      <sz val="20"/>
      <color theme="1"/>
      <name val="Calibri"/>
      <family val="2"/>
      <scheme val="minor"/>
    </font>
    <font>
      <b/>
      <sz val="14"/>
      <name val="Book Antiqua"/>
      <family val="1"/>
    </font>
    <font>
      <b/>
      <sz val="11"/>
      <name val="Calibri"/>
      <family val="2"/>
      <scheme val="minor"/>
    </font>
    <font>
      <b/>
      <sz val="12"/>
      <name val="Book Antiqua"/>
      <family val="1"/>
    </font>
    <font>
      <vertAlign val="superscript"/>
      <sz val="11"/>
      <color theme="1"/>
      <name val="Arial"/>
      <family val="2"/>
    </font>
    <font>
      <vertAlign val="superscript"/>
      <sz val="10"/>
      <color theme="1"/>
      <name val="Arial"/>
      <family val="2"/>
    </font>
    <font>
      <sz val="10"/>
      <color theme="1"/>
      <name val="Arial"/>
      <family val="2"/>
    </font>
    <font>
      <b/>
      <sz val="10"/>
      <color theme="1"/>
      <name val="Arial"/>
      <family val="2"/>
    </font>
    <font>
      <sz val="10"/>
      <name val="Arial"/>
      <family val="2"/>
    </font>
    <font>
      <b/>
      <sz val="10"/>
      <name val="Arial"/>
      <family val="2"/>
    </font>
    <font>
      <b/>
      <sz val="14"/>
      <color rgb="FF000000"/>
      <name val="Book Antiqua"/>
      <family val="1"/>
    </font>
    <font>
      <b/>
      <sz val="12"/>
      <color rgb="FF000000"/>
      <name val="Calibri"/>
      <family val="2"/>
      <scheme val="minor"/>
    </font>
    <font>
      <b/>
      <sz val="18"/>
      <color theme="1"/>
      <name val="Calibri"/>
      <family val="2"/>
      <scheme val="minor"/>
    </font>
    <font>
      <b/>
      <sz val="9"/>
      <color indexed="8"/>
      <name val="Arial"/>
      <family val="2"/>
    </font>
    <font>
      <b/>
      <sz val="12"/>
      <color indexed="8"/>
      <name val="Arial"/>
      <family val="2"/>
    </font>
    <font>
      <sz val="12"/>
      <name val="Calibri"/>
      <family val="2"/>
    </font>
    <font>
      <sz val="12"/>
      <color indexed="8"/>
      <name val="Calibri"/>
      <family val="2"/>
    </font>
    <font>
      <b/>
      <sz val="12"/>
      <name val="Calibri"/>
      <family val="2"/>
    </font>
    <font>
      <b/>
      <sz val="11"/>
      <color indexed="8"/>
      <name val="Arial"/>
      <family val="2"/>
    </font>
    <font>
      <sz val="11"/>
      <color indexed="8"/>
      <name val="Arial"/>
      <family val="2"/>
    </font>
  </fonts>
  <fills count="8">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9" tint="0.59999389629810485"/>
        <bgColor indexed="64"/>
      </patternFill>
    </fill>
  </fills>
  <borders count="2">
    <border>
      <left/>
      <right/>
      <top/>
      <bottom/>
      <diagonal/>
    </border>
    <border>
      <left/>
      <right/>
      <top/>
      <bottom style="thin">
        <color indexed="64"/>
      </bottom>
      <diagonal/>
    </border>
  </borders>
  <cellStyleXfs count="9">
    <xf numFmtId="0" fontId="0" fillId="0" borderId="0"/>
    <xf numFmtId="44" fontId="1" fillId="0" borderId="0" applyFont="0" applyFill="0" applyBorder="0" applyAlignment="0" applyProtection="0"/>
    <xf numFmtId="0" fontId="3"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0" borderId="0"/>
    <xf numFmtId="0" fontId="20" fillId="0" borderId="0"/>
  </cellStyleXfs>
  <cellXfs count="97">
    <xf numFmtId="0" fontId="0" fillId="0" borderId="0" xfId="0"/>
    <xf numFmtId="0" fontId="1" fillId="6" borderId="0" xfId="6" applyBorder="1" applyAlignment="1">
      <alignment horizontal="center"/>
    </xf>
    <xf numFmtId="0" fontId="2" fillId="6" borderId="0" xfId="6" applyFont="1" applyAlignment="1">
      <alignment horizontal="center" vertical="center"/>
    </xf>
    <xf numFmtId="44" fontId="4" fillId="6" borderId="0" xfId="1" applyFont="1" applyFill="1" applyAlignment="1">
      <alignment horizontal="center" vertical="center"/>
    </xf>
    <xf numFmtId="0" fontId="2" fillId="6" borderId="0" xfId="1" applyNumberFormat="1" applyFont="1" applyFill="1" applyAlignment="1">
      <alignment horizontal="right" vertical="center"/>
    </xf>
    <xf numFmtId="164" fontId="2" fillId="6" borderId="0" xfId="1" applyNumberFormat="1" applyFont="1" applyFill="1" applyAlignment="1">
      <alignment horizontal="center" vertical="center"/>
    </xf>
    <xf numFmtId="0" fontId="5" fillId="0" borderId="0" xfId="0" applyFont="1"/>
    <xf numFmtId="0" fontId="0" fillId="6" borderId="0" xfId="6" applyFont="1" applyAlignment="1">
      <alignment vertical="top"/>
    </xf>
    <xf numFmtId="0" fontId="1" fillId="6" borderId="0" xfId="6"/>
    <xf numFmtId="0" fontId="2" fillId="6" borderId="0" xfId="6" applyFont="1" applyAlignment="1">
      <alignment horizontal="center" vertical="center" wrapText="1"/>
    </xf>
    <xf numFmtId="165" fontId="2" fillId="6" borderId="0" xfId="6" applyNumberFormat="1" applyFont="1" applyBorder="1" applyAlignment="1">
      <alignment horizontal="center" vertical="center" wrapText="1"/>
    </xf>
    <xf numFmtId="0" fontId="1" fillId="6" borderId="0" xfId="6" applyAlignment="1">
      <alignment vertical="top"/>
    </xf>
    <xf numFmtId="0" fontId="1" fillId="6" borderId="0" xfId="6" applyAlignment="1">
      <alignment horizontal="left" vertical="top"/>
    </xf>
    <xf numFmtId="0" fontId="1" fillId="6" borderId="0" xfId="6" applyAlignment="1">
      <alignment horizontal="center" vertical="center"/>
    </xf>
    <xf numFmtId="0" fontId="2" fillId="0" borderId="0" xfId="0" applyFont="1" applyAlignment="1">
      <alignment horizontal="center" vertical="center"/>
    </xf>
    <xf numFmtId="44" fontId="4" fillId="0" borderId="0" xfId="1" applyFont="1" applyAlignment="1">
      <alignment horizontal="center" vertical="center"/>
    </xf>
    <xf numFmtId="2" fontId="6" fillId="5" borderId="0" xfId="5" applyNumberFormat="1" applyFont="1" applyAlignment="1">
      <alignment horizontal="center" vertical="center" wrapText="1"/>
    </xf>
    <xf numFmtId="2" fontId="7" fillId="0" borderId="0" xfId="0" applyNumberFormat="1" applyFont="1" applyAlignment="1">
      <alignment horizontal="center" vertical="center" wrapText="1"/>
    </xf>
    <xf numFmtId="1" fontId="7" fillId="0" borderId="0" xfId="0" applyNumberFormat="1" applyFont="1" applyAlignment="1">
      <alignment horizontal="center" vertical="center" wrapText="1"/>
    </xf>
    <xf numFmtId="0" fontId="7" fillId="0" borderId="0" xfId="0" applyFont="1" applyAlignment="1">
      <alignment horizontal="center" vertical="center" wrapText="1"/>
    </xf>
    <xf numFmtId="44" fontId="7" fillId="0" borderId="0" xfId="1" applyFont="1" applyAlignment="1">
      <alignment horizontal="center" vertical="center" wrapText="1"/>
    </xf>
    <xf numFmtId="2" fontId="1" fillId="4" borderId="0" xfId="4" applyNumberFormat="1" applyAlignment="1">
      <alignment horizontal="center" vertical="center" wrapText="1"/>
    </xf>
    <xf numFmtId="0" fontId="8" fillId="2" borderId="0" xfId="2" applyFont="1" applyAlignment="1">
      <alignment horizontal="center" vertical="top" wrapText="1"/>
    </xf>
    <xf numFmtId="0" fontId="8" fillId="2" borderId="0" xfId="2" applyFont="1" applyAlignment="1">
      <alignment horizontal="center" vertical="top"/>
    </xf>
    <xf numFmtId="2" fontId="2" fillId="7" borderId="0" xfId="0" applyNumberFormat="1" applyFont="1" applyFill="1" applyAlignment="1">
      <alignment vertical="center"/>
    </xf>
    <xf numFmtId="2" fontId="2" fillId="7" borderId="0" xfId="0" applyNumberFormat="1" applyFont="1" applyFill="1" applyAlignment="1">
      <alignment horizontal="center" vertical="center"/>
    </xf>
    <xf numFmtId="0" fontId="0" fillId="7" borderId="0" xfId="0" applyFill="1"/>
    <xf numFmtId="2" fontId="2" fillId="0" borderId="0" xfId="0" applyNumberFormat="1" applyFont="1" applyAlignment="1">
      <alignment vertical="center"/>
    </xf>
    <xf numFmtId="49" fontId="9" fillId="0" borderId="0" xfId="0" applyNumberFormat="1" applyFont="1" applyAlignment="1">
      <alignment horizontal="left" vertical="center" wrapText="1"/>
    </xf>
    <xf numFmtId="2" fontId="2" fillId="0" borderId="0" xfId="0" applyNumberFormat="1" applyFont="1" applyAlignment="1">
      <alignment horizontal="center" vertical="center"/>
    </xf>
    <xf numFmtId="44" fontId="4" fillId="0" borderId="0" xfId="1" applyFont="1" applyBorder="1" applyAlignment="1">
      <alignment horizontal="center" vertical="center"/>
    </xf>
    <xf numFmtId="0" fontId="10" fillId="0" borderId="0" xfId="0" applyFont="1" applyAlignment="1">
      <alignment vertical="center"/>
    </xf>
    <xf numFmtId="0" fontId="10" fillId="0" borderId="0" xfId="0" applyFont="1" applyAlignment="1">
      <alignment horizontal="center" vertical="center"/>
    </xf>
    <xf numFmtId="44" fontId="11" fillId="0" borderId="0" xfId="1" applyFont="1" applyBorder="1" applyAlignment="1">
      <alignment horizontal="center" vertical="center"/>
    </xf>
    <xf numFmtId="0" fontId="0" fillId="0" borderId="0" xfId="0" applyAlignment="1">
      <alignment horizontal="left" wrapText="1"/>
    </xf>
    <xf numFmtId="2" fontId="12" fillId="0" borderId="0" xfId="5" applyNumberFormat="1" applyFont="1" applyFill="1" applyAlignment="1">
      <alignment horizontal="left" vertical="center" wrapText="1"/>
    </xf>
    <xf numFmtId="0" fontId="0" fillId="0" borderId="0" xfId="0" applyAlignment="1">
      <alignment wrapText="1"/>
    </xf>
    <xf numFmtId="4" fontId="2" fillId="0" borderId="0" xfId="0" applyNumberFormat="1" applyFont="1" applyAlignment="1">
      <alignment horizontal="center" vertical="center"/>
    </xf>
    <xf numFmtId="0" fontId="0" fillId="0" borderId="0" xfId="0" applyAlignment="1">
      <alignment vertical="center" wrapText="1"/>
    </xf>
    <xf numFmtId="0" fontId="13" fillId="0" borderId="0" xfId="0" applyFont="1"/>
    <xf numFmtId="0" fontId="0" fillId="0" borderId="0" xfId="0" applyAlignment="1">
      <alignment horizontal="right"/>
    </xf>
    <xf numFmtId="0" fontId="0" fillId="0" borderId="0" xfId="0" applyAlignment="1">
      <alignment horizontal="right" vertical="center" wrapText="1"/>
    </xf>
    <xf numFmtId="0" fontId="1" fillId="0" borderId="0" xfId="3" applyFill="1" applyBorder="1" applyAlignment="1"/>
    <xf numFmtId="4" fontId="2" fillId="0" borderId="0" xfId="3" applyNumberFormat="1" applyFont="1" applyFill="1" applyBorder="1" applyAlignment="1">
      <alignment horizontal="center" vertical="center"/>
    </xf>
    <xf numFmtId="44" fontId="4" fillId="0" borderId="0" xfId="1" applyFont="1" applyFill="1" applyBorder="1" applyAlignment="1">
      <alignment horizontal="center" vertical="center"/>
    </xf>
    <xf numFmtId="0" fontId="2" fillId="0" borderId="0" xfId="3" applyFont="1" applyFill="1" applyBorder="1" applyAlignment="1">
      <alignment horizontal="center" vertical="center"/>
    </xf>
    <xf numFmtId="2" fontId="1" fillId="0" borderId="0" xfId="4" applyNumberFormat="1" applyFill="1" applyAlignment="1">
      <alignment horizontal="center" vertical="center" wrapText="1"/>
    </xf>
    <xf numFmtId="0" fontId="14" fillId="0" borderId="0" xfId="2" applyFont="1" applyFill="1" applyAlignment="1">
      <alignment vertical="top" wrapText="1"/>
    </xf>
    <xf numFmtId="0" fontId="8" fillId="0" borderId="0" xfId="2" applyFont="1" applyFill="1" applyAlignment="1">
      <alignment vertical="top"/>
    </xf>
    <xf numFmtId="2" fontId="1" fillId="0" borderId="0" xfId="3" applyNumberFormat="1" applyFill="1" applyBorder="1" applyAlignment="1">
      <alignment vertical="center"/>
    </xf>
    <xf numFmtId="2" fontId="2" fillId="0" borderId="0" xfId="3" applyNumberFormat="1" applyFont="1" applyFill="1" applyBorder="1" applyAlignment="1">
      <alignment horizontal="center" vertical="center"/>
    </xf>
    <xf numFmtId="2" fontId="2" fillId="7" borderId="0" xfId="0" applyNumberFormat="1" applyFont="1" applyFill="1" applyAlignment="1">
      <alignment horizontal="center" vertical="center"/>
    </xf>
    <xf numFmtId="0" fontId="0" fillId="0" borderId="0" xfId="0" applyAlignment="1">
      <alignment horizontal="center" vertical="center"/>
    </xf>
    <xf numFmtId="0" fontId="1" fillId="0" borderId="0" xfId="3" applyFill="1" applyBorder="1" applyAlignment="1">
      <alignment wrapText="1"/>
    </xf>
    <xf numFmtId="2" fontId="1" fillId="0" borderId="0" xfId="3" applyNumberFormat="1" applyFill="1" applyBorder="1" applyAlignment="1">
      <alignment horizontal="center" vertical="center"/>
    </xf>
    <xf numFmtId="0" fontId="2" fillId="0" borderId="0" xfId="0" applyFont="1" applyAlignment="1">
      <alignment horizontal="center" wrapText="1"/>
    </xf>
    <xf numFmtId="0" fontId="15" fillId="0" borderId="0" xfId="0" applyFont="1"/>
    <xf numFmtId="0" fontId="2" fillId="0" borderId="0" xfId="0" applyFont="1" applyAlignment="1">
      <alignment horizontal="center"/>
    </xf>
    <xf numFmtId="0" fontId="2" fillId="0" borderId="0" xfId="0" applyFont="1" applyAlignment="1">
      <alignment wrapText="1"/>
    </xf>
    <xf numFmtId="0" fontId="8" fillId="0" borderId="0" xfId="2" applyFont="1" applyFill="1" applyBorder="1" applyAlignment="1">
      <alignment vertical="top"/>
    </xf>
    <xf numFmtId="44" fontId="4" fillId="0" borderId="0" xfId="1" applyFont="1" applyAlignment="1">
      <alignment horizontal="center" vertical="center" wrapText="1"/>
    </xf>
    <xf numFmtId="2" fontId="4" fillId="0" borderId="0" xfId="0" applyNumberFormat="1" applyFont="1" applyAlignment="1">
      <alignment horizontal="center" vertical="top" wrapText="1"/>
    </xf>
    <xf numFmtId="0" fontId="2" fillId="0" borderId="0" xfId="0" applyFont="1" applyAlignment="1">
      <alignment horizontal="center" vertical="center" wrapText="1"/>
    </xf>
    <xf numFmtId="2" fontId="2" fillId="0" borderId="0" xfId="0" applyNumberFormat="1" applyFont="1" applyAlignment="1">
      <alignment vertical="center" wrapText="1"/>
    </xf>
    <xf numFmtId="0" fontId="18" fillId="0" borderId="0" xfId="7" applyFont="1" applyAlignment="1">
      <alignment horizontal="center" vertical="center"/>
    </xf>
    <xf numFmtId="0" fontId="19" fillId="0" borderId="0" xfId="7" applyFont="1" applyAlignment="1">
      <alignment horizontal="center" vertical="center"/>
    </xf>
    <xf numFmtId="2" fontId="21" fillId="0" borderId="0" xfId="8" applyNumberFormat="1" applyFont="1" applyAlignment="1">
      <alignment horizontal="center" vertical="center"/>
    </xf>
    <xf numFmtId="2" fontId="0" fillId="0" borderId="0" xfId="0" applyNumberFormat="1" applyAlignment="1">
      <alignment vertical="center" wrapText="1"/>
    </xf>
    <xf numFmtId="0" fontId="8" fillId="0" borderId="0" xfId="2" applyFont="1" applyFill="1" applyAlignment="1">
      <alignment vertical="top" wrapText="1"/>
    </xf>
    <xf numFmtId="0" fontId="8" fillId="0" borderId="0" xfId="2" applyFont="1" applyFill="1" applyAlignment="1">
      <alignment horizontal="center" vertical="top"/>
    </xf>
    <xf numFmtId="44" fontId="8" fillId="0" borderId="0" xfId="2" applyNumberFormat="1" applyFont="1" applyFill="1" applyAlignment="1">
      <alignment vertical="top"/>
    </xf>
    <xf numFmtId="44" fontId="4" fillId="0" borderId="0" xfId="1" applyFont="1" applyFill="1" applyAlignment="1">
      <alignment horizontal="center" vertical="center"/>
    </xf>
    <xf numFmtId="0" fontId="22" fillId="0" borderId="0" xfId="0" applyFont="1" applyAlignment="1">
      <alignment vertical="center"/>
    </xf>
    <xf numFmtId="0" fontId="22" fillId="0" borderId="0" xfId="0" applyFont="1" applyAlignment="1">
      <alignment horizontal="center" vertical="center"/>
    </xf>
    <xf numFmtId="44" fontId="23" fillId="0" borderId="0" xfId="1" applyFont="1" applyFill="1" applyAlignment="1">
      <alignment horizontal="center" vertical="center"/>
    </xf>
    <xf numFmtId="2" fontId="24" fillId="0" borderId="0" xfId="0" applyNumberFormat="1" applyFont="1" applyAlignment="1">
      <alignment horizontal="left" vertical="center"/>
    </xf>
    <xf numFmtId="0" fontId="7" fillId="0" borderId="0" xfId="0" applyFont="1" applyAlignment="1">
      <alignment vertical="top"/>
    </xf>
    <xf numFmtId="0" fontId="25" fillId="0" borderId="0" xfId="0" applyFont="1" applyAlignment="1">
      <alignment horizontal="center" vertical="center"/>
    </xf>
    <xf numFmtId="44" fontId="26" fillId="0" borderId="0" xfId="1" applyFont="1" applyFill="1" applyAlignment="1">
      <alignment horizontal="center" vertical="center"/>
    </xf>
    <xf numFmtId="0" fontId="27" fillId="0" borderId="0" xfId="0" applyFont="1" applyAlignment="1">
      <alignment vertical="top"/>
    </xf>
    <xf numFmtId="0" fontId="28" fillId="0" borderId="0" xfId="0" applyFont="1" applyAlignment="1">
      <alignment horizontal="left" vertical="top"/>
    </xf>
    <xf numFmtId="0" fontId="29" fillId="0" borderId="0" xfId="0" applyFont="1" applyAlignment="1">
      <alignment vertical="top"/>
    </xf>
    <xf numFmtId="0" fontId="30" fillId="0" borderId="0" xfId="0" applyFont="1" applyAlignment="1">
      <alignment horizontal="center" vertical="center"/>
    </xf>
    <xf numFmtId="0" fontId="31" fillId="0" borderId="0" xfId="0" applyFont="1" applyAlignment="1">
      <alignment vertical="center" wrapText="1"/>
    </xf>
    <xf numFmtId="0" fontId="30" fillId="0" borderId="0" xfId="0" applyFont="1" applyAlignment="1">
      <alignment vertical="center"/>
    </xf>
    <xf numFmtId="44" fontId="26" fillId="0" borderId="0" xfId="1" applyFont="1" applyFill="1" applyAlignment="1">
      <alignment vertical="center"/>
    </xf>
    <xf numFmtId="0" fontId="31" fillId="0" borderId="0" xfId="0" applyFont="1" applyAlignment="1">
      <alignment vertical="center"/>
    </xf>
    <xf numFmtId="2" fontId="4" fillId="0" borderId="0" xfId="0" applyNumberFormat="1" applyFont="1" applyAlignment="1">
      <alignment vertical="top" wrapText="1"/>
    </xf>
    <xf numFmtId="2" fontId="0" fillId="0" borderId="0" xfId="0" applyNumberFormat="1" applyAlignment="1">
      <alignment vertical="top" wrapText="1"/>
    </xf>
    <xf numFmtId="2" fontId="4" fillId="0" borderId="0" xfId="0" applyNumberFormat="1" applyFont="1" applyAlignment="1">
      <alignment horizontal="center" vertical="center" wrapText="1"/>
    </xf>
    <xf numFmtId="44" fontId="4" fillId="0" borderId="0" xfId="1" applyFont="1" applyFill="1" applyAlignment="1">
      <alignment horizontal="center" vertical="center" wrapText="1"/>
    </xf>
    <xf numFmtId="2" fontId="2" fillId="0" borderId="0" xfId="0" applyNumberFormat="1" applyFont="1" applyAlignment="1">
      <alignment horizontal="center" vertical="center" wrapText="1"/>
    </xf>
    <xf numFmtId="0" fontId="10" fillId="0" borderId="0" xfId="0" applyFont="1" applyAlignment="1">
      <alignment horizontal="center" vertical="center"/>
    </xf>
    <xf numFmtId="0" fontId="13" fillId="0" borderId="1" xfId="0" applyFont="1" applyBorder="1" applyAlignment="1">
      <alignment horizontal="center"/>
    </xf>
    <xf numFmtId="2" fontId="4" fillId="0" borderId="0" xfId="0" applyNumberFormat="1" applyFont="1" applyAlignment="1">
      <alignment vertical="center" wrapText="1"/>
    </xf>
    <xf numFmtId="44" fontId="4" fillId="0" borderId="0" xfId="1" applyFont="1" applyFill="1" applyAlignment="1">
      <alignment vertical="center" wrapText="1"/>
    </xf>
    <xf numFmtId="44" fontId="24" fillId="0" borderId="0" xfId="1" applyFont="1" applyAlignment="1">
      <alignment horizontal="center" vertical="center"/>
    </xf>
  </cellXfs>
  <cellStyles count="9">
    <cellStyle name="20% - Énfasis2" xfId="3" builtinId="34"/>
    <cellStyle name="20% - Énfasis3" xfId="5" builtinId="38"/>
    <cellStyle name="40% - Énfasis3" xfId="6" builtinId="39"/>
    <cellStyle name="60% - Énfasis2" xfId="4" builtinId="36"/>
    <cellStyle name="Énfasis2" xfId="2" builtinId="33"/>
    <cellStyle name="Moneda" xfId="1" builtinId="4"/>
    <cellStyle name="Normal" xfId="0" builtinId="0"/>
    <cellStyle name="Normal 2" xfId="8" xr:uid="{498EBE0D-F3C0-4F5A-959C-B8D8EDB3D1FE}"/>
    <cellStyle name="Normal 2 4 2" xfId="7" xr:uid="{767E5766-CB92-424F-9F7B-3088CD8BE1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0</xdr:row>
      <xdr:rowOff>0</xdr:rowOff>
    </xdr:from>
    <xdr:to>
      <xdr:col>6</xdr:col>
      <xdr:colOff>0</xdr:colOff>
      <xdr:row>11</xdr:row>
      <xdr:rowOff>28883</xdr:rowOff>
    </xdr:to>
    <xdr:pic>
      <xdr:nvPicPr>
        <xdr:cNvPr id="2" name="Imagen 1">
          <a:extLst>
            <a:ext uri="{FF2B5EF4-FFF2-40B4-BE49-F238E27FC236}">
              <a16:creationId xmlns:a16="http://schemas.microsoft.com/office/drawing/2014/main" id="{FB930109-029C-48FC-97AD-1445D3AC9FA2}"/>
            </a:ext>
          </a:extLst>
        </xdr:cNvPr>
        <xdr:cNvPicPr>
          <a:picLocks noChangeAspect="1"/>
        </xdr:cNvPicPr>
      </xdr:nvPicPr>
      <xdr:blipFill>
        <a:blip xmlns:r="http://schemas.openxmlformats.org/officeDocument/2006/relationships" r:embed="rId1"/>
        <a:stretch>
          <a:fillRect/>
        </a:stretch>
      </xdr:blipFill>
      <xdr:spPr>
        <a:xfrm>
          <a:off x="11791950" y="0"/>
          <a:ext cx="0" cy="2210108"/>
        </a:xfrm>
        <a:prstGeom prst="rect">
          <a:avLst/>
        </a:prstGeom>
      </xdr:spPr>
    </xdr:pic>
    <xdr:clientData/>
  </xdr:twoCellAnchor>
  <xdr:twoCellAnchor editAs="oneCell">
    <xdr:from>
      <xdr:col>0</xdr:col>
      <xdr:colOff>0</xdr:colOff>
      <xdr:row>0</xdr:row>
      <xdr:rowOff>0</xdr:rowOff>
    </xdr:from>
    <xdr:to>
      <xdr:col>1</xdr:col>
      <xdr:colOff>1990725</xdr:colOff>
      <xdr:row>4</xdr:row>
      <xdr:rowOff>7946</xdr:rowOff>
    </xdr:to>
    <xdr:pic>
      <xdr:nvPicPr>
        <xdr:cNvPr id="3" name="Imagen 2">
          <a:extLst>
            <a:ext uri="{FF2B5EF4-FFF2-40B4-BE49-F238E27FC236}">
              <a16:creationId xmlns:a16="http://schemas.microsoft.com/office/drawing/2014/main" id="{1ED0380E-B023-45E0-9B3D-33A9D8E9436F}"/>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3756" t="17076" r="18964" b="20993"/>
        <a:stretch/>
      </xdr:blipFill>
      <xdr:spPr>
        <a:xfrm>
          <a:off x="0" y="0"/>
          <a:ext cx="2505075" cy="798521"/>
        </a:xfrm>
        <a:prstGeom prst="rect">
          <a:avLst/>
        </a:prstGeom>
      </xdr:spPr>
    </xdr:pic>
    <xdr:clientData/>
  </xdr:twoCellAnchor>
  <xdr:twoCellAnchor>
    <xdr:from>
      <xdr:col>4</xdr:col>
      <xdr:colOff>1905</xdr:colOff>
      <xdr:row>157</xdr:row>
      <xdr:rowOff>0</xdr:rowOff>
    </xdr:from>
    <xdr:to>
      <xdr:col>4</xdr:col>
      <xdr:colOff>1905</xdr:colOff>
      <xdr:row>157</xdr:row>
      <xdr:rowOff>118156</xdr:rowOff>
    </xdr:to>
    <xdr:grpSp>
      <xdr:nvGrpSpPr>
        <xdr:cNvPr id="4" name="Group 12">
          <a:extLst>
            <a:ext uri="{FF2B5EF4-FFF2-40B4-BE49-F238E27FC236}">
              <a16:creationId xmlns:a16="http://schemas.microsoft.com/office/drawing/2014/main" id="{9B199CF1-5CCE-4C68-8002-77BEFE296983}"/>
            </a:ext>
          </a:extLst>
        </xdr:cNvPr>
        <xdr:cNvGrpSpPr/>
      </xdr:nvGrpSpPr>
      <xdr:grpSpPr>
        <a:xfrm>
          <a:off x="8269605" y="69980175"/>
          <a:ext cx="0" cy="118156"/>
          <a:chOff x="8061960" y="2506980"/>
          <a:chExt cx="458672" cy="438863"/>
        </a:xfrm>
      </xdr:grpSpPr>
      <xdr:sp macro="" textlink="">
        <xdr:nvSpPr>
          <xdr:cNvPr id="5" name="Isosceles Triangle 13">
            <a:extLst>
              <a:ext uri="{FF2B5EF4-FFF2-40B4-BE49-F238E27FC236}">
                <a16:creationId xmlns:a16="http://schemas.microsoft.com/office/drawing/2014/main" id="{99DA7E8A-E4E3-684C-1B4A-147F17822E03}"/>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TextBox 14">
            <a:extLst>
              <a:ext uri="{FF2B5EF4-FFF2-40B4-BE49-F238E27FC236}">
                <a16:creationId xmlns:a16="http://schemas.microsoft.com/office/drawing/2014/main" id="{E1DEBF61-62EF-8225-7493-A5A6D04349EF}"/>
              </a:ext>
            </a:extLst>
          </xdr:cNvPr>
          <xdr:cNvSpPr txBox="1"/>
        </xdr:nvSpPr>
        <xdr:spPr>
          <a:xfrm>
            <a:off x="8124392" y="2595323"/>
            <a:ext cx="3962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4</a:t>
            </a:r>
          </a:p>
        </xdr:txBody>
      </xdr:sp>
    </xdr:grpSp>
    <xdr:clientData/>
  </xdr:twoCellAnchor>
  <xdr:twoCellAnchor>
    <xdr:from>
      <xdr:col>4</xdr:col>
      <xdr:colOff>1905</xdr:colOff>
      <xdr:row>169</xdr:row>
      <xdr:rowOff>233073</xdr:rowOff>
    </xdr:from>
    <xdr:to>
      <xdr:col>4</xdr:col>
      <xdr:colOff>1905</xdr:colOff>
      <xdr:row>170</xdr:row>
      <xdr:rowOff>118153</xdr:rowOff>
    </xdr:to>
    <xdr:sp macro="" textlink="">
      <xdr:nvSpPr>
        <xdr:cNvPr id="7" name="TextBox 14">
          <a:extLst>
            <a:ext uri="{FF2B5EF4-FFF2-40B4-BE49-F238E27FC236}">
              <a16:creationId xmlns:a16="http://schemas.microsoft.com/office/drawing/2014/main" id="{E714D563-BB3F-4616-BA3F-C601EB6E0A43}"/>
            </a:ext>
          </a:extLst>
        </xdr:cNvPr>
        <xdr:cNvSpPr txBox="1"/>
      </xdr:nvSpPr>
      <xdr:spPr>
        <a:xfrm>
          <a:off x="8269605" y="84148323"/>
          <a:ext cx="0" cy="6375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200">
            <a:latin typeface="Arial" panose="020B0604020202020204" pitchFamily="34" charset="0"/>
            <a:cs typeface="Arial" panose="020B0604020202020204" pitchFamily="34" charset="0"/>
          </a:endParaRPr>
        </a:p>
      </xdr:txBody>
    </xdr:sp>
    <xdr:clientData/>
  </xdr:twoCellAnchor>
  <xdr:twoCellAnchor>
    <xdr:from>
      <xdr:col>4</xdr:col>
      <xdr:colOff>1905</xdr:colOff>
      <xdr:row>184</xdr:row>
      <xdr:rowOff>72390</xdr:rowOff>
    </xdr:from>
    <xdr:to>
      <xdr:col>4</xdr:col>
      <xdr:colOff>1905</xdr:colOff>
      <xdr:row>185</xdr:row>
      <xdr:rowOff>118156</xdr:rowOff>
    </xdr:to>
    <xdr:grpSp>
      <xdr:nvGrpSpPr>
        <xdr:cNvPr id="8" name="Group 12">
          <a:extLst>
            <a:ext uri="{FF2B5EF4-FFF2-40B4-BE49-F238E27FC236}">
              <a16:creationId xmlns:a16="http://schemas.microsoft.com/office/drawing/2014/main" id="{48E6E278-9FA0-4C58-9B9E-757B2C1DCA7C}"/>
            </a:ext>
          </a:extLst>
        </xdr:cNvPr>
        <xdr:cNvGrpSpPr/>
      </xdr:nvGrpSpPr>
      <xdr:grpSpPr>
        <a:xfrm>
          <a:off x="8269605" y="101037390"/>
          <a:ext cx="0" cy="569641"/>
          <a:chOff x="8061960" y="2506980"/>
          <a:chExt cx="458672" cy="438863"/>
        </a:xfrm>
      </xdr:grpSpPr>
      <xdr:sp macro="" textlink="">
        <xdr:nvSpPr>
          <xdr:cNvPr id="9" name="Isosceles Triangle 13">
            <a:extLst>
              <a:ext uri="{FF2B5EF4-FFF2-40B4-BE49-F238E27FC236}">
                <a16:creationId xmlns:a16="http://schemas.microsoft.com/office/drawing/2014/main" id="{10A507F5-CE06-EA79-194E-F584D1D20486}"/>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0" name="TextBox 14">
            <a:extLst>
              <a:ext uri="{FF2B5EF4-FFF2-40B4-BE49-F238E27FC236}">
                <a16:creationId xmlns:a16="http://schemas.microsoft.com/office/drawing/2014/main" id="{5E8A2041-71D5-E5C8-3E6D-14CD5D0EEF5E}"/>
              </a:ext>
            </a:extLst>
          </xdr:cNvPr>
          <xdr:cNvSpPr txBox="1"/>
        </xdr:nvSpPr>
        <xdr:spPr>
          <a:xfrm>
            <a:off x="8124392" y="2595323"/>
            <a:ext cx="3962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4</a:t>
            </a:r>
          </a:p>
        </xdr:txBody>
      </xdr:sp>
    </xdr:grpSp>
    <xdr:clientData/>
  </xdr:twoCellAnchor>
  <xdr:twoCellAnchor editAs="oneCell">
    <xdr:from>
      <xdr:col>1</xdr:col>
      <xdr:colOff>1495425</xdr:colOff>
      <xdr:row>238</xdr:row>
      <xdr:rowOff>38100</xdr:rowOff>
    </xdr:from>
    <xdr:to>
      <xdr:col>4</xdr:col>
      <xdr:colOff>1152525</xdr:colOff>
      <xdr:row>240</xdr:row>
      <xdr:rowOff>192232</xdr:rowOff>
    </xdr:to>
    <xdr:pic>
      <xdr:nvPicPr>
        <xdr:cNvPr id="11" name="Imagen 10">
          <a:extLst>
            <a:ext uri="{FF2B5EF4-FFF2-40B4-BE49-F238E27FC236}">
              <a16:creationId xmlns:a16="http://schemas.microsoft.com/office/drawing/2014/main" id="{A47296A1-3796-4DD2-9B12-7A83C65EC79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009775" y="114442875"/>
          <a:ext cx="7410450" cy="544657"/>
        </a:xfrm>
        <a:prstGeom prst="rect">
          <a:avLst/>
        </a:prstGeom>
      </xdr:spPr>
    </xdr:pic>
    <xdr:clientData/>
  </xdr:twoCellAnchor>
  <xdr:twoCellAnchor editAs="oneCell">
    <xdr:from>
      <xdr:col>1</xdr:col>
      <xdr:colOff>4762500</xdr:colOff>
      <xdr:row>232</xdr:row>
      <xdr:rowOff>85725</xdr:rowOff>
    </xdr:from>
    <xdr:to>
      <xdr:col>2</xdr:col>
      <xdr:colOff>600239</xdr:colOff>
      <xdr:row>236</xdr:row>
      <xdr:rowOff>47726</xdr:rowOff>
    </xdr:to>
    <xdr:pic>
      <xdr:nvPicPr>
        <xdr:cNvPr id="12" name="Imagen 11">
          <a:extLst>
            <a:ext uri="{FF2B5EF4-FFF2-40B4-BE49-F238E27FC236}">
              <a16:creationId xmlns:a16="http://schemas.microsoft.com/office/drawing/2014/main" id="{B655F1F3-8D05-4A07-9318-F852CC6A7B6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276850" y="113195100"/>
          <a:ext cx="1171739" cy="76210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1E067-5DD9-417D-92C6-173284EB1055}">
  <sheetPr>
    <pageSetUpPr fitToPage="1"/>
  </sheetPr>
  <dimension ref="A1:K350"/>
  <sheetViews>
    <sheetView tabSelected="1" workbookViewId="0">
      <selection activeCell="A12" sqref="A12:F12"/>
    </sheetView>
  </sheetViews>
  <sheetFormatPr baseColWidth="10" defaultColWidth="0" defaultRowHeight="15.75" customHeight="1" zeroHeight="1" x14ac:dyDescent="0.25"/>
  <cols>
    <col min="1" max="1" width="7.7109375" customWidth="1"/>
    <col min="2" max="2" width="80" customWidth="1"/>
    <col min="3" max="3" width="22.85546875" style="14" customWidth="1"/>
    <col min="4" max="4" width="13.42578125" style="14" customWidth="1"/>
    <col min="5" max="5" width="20.85546875" style="15" customWidth="1"/>
    <col min="6" max="6" width="32" style="15" customWidth="1"/>
    <col min="7" max="7" width="11.42578125" hidden="1" customWidth="1"/>
    <col min="8" max="16384" width="11.42578125" hidden="1"/>
  </cols>
  <sheetData>
    <row r="1" spans="1:7" x14ac:dyDescent="0.25">
      <c r="A1" s="1"/>
      <c r="B1" s="1"/>
      <c r="C1" s="2"/>
      <c r="D1" s="2"/>
      <c r="E1" s="3"/>
      <c r="F1" s="3"/>
    </row>
    <row r="2" spans="1:7" ht="15" x14ac:dyDescent="0.25">
      <c r="A2" s="1"/>
      <c r="B2" s="1"/>
      <c r="C2" s="2"/>
      <c r="D2" s="2"/>
      <c r="E2" s="4" t="s">
        <v>0</v>
      </c>
      <c r="F2" s="5">
        <f ca="1">TODAY()</f>
        <v>45562</v>
      </c>
    </row>
    <row r="3" spans="1:7" x14ac:dyDescent="0.25">
      <c r="A3" s="1"/>
      <c r="B3" s="1"/>
      <c r="C3" s="2"/>
      <c r="D3" s="2"/>
      <c r="E3" s="3"/>
      <c r="F3" s="3"/>
    </row>
    <row r="4" spans="1:7" x14ac:dyDescent="0.25">
      <c r="A4" s="1"/>
      <c r="B4" s="1"/>
      <c r="C4" s="2"/>
      <c r="D4" s="2"/>
      <c r="E4" s="3"/>
      <c r="F4" s="3"/>
      <c r="G4" s="6"/>
    </row>
    <row r="5" spans="1:7" x14ac:dyDescent="0.25">
      <c r="A5" s="7" t="s">
        <v>1</v>
      </c>
      <c r="B5" s="8"/>
      <c r="C5" s="9"/>
      <c r="D5" s="10"/>
      <c r="E5" s="3"/>
      <c r="F5" s="3"/>
    </row>
    <row r="6" spans="1:7" x14ac:dyDescent="0.25">
      <c r="A6" s="7" t="s">
        <v>2</v>
      </c>
      <c r="B6" s="8"/>
      <c r="C6" s="2"/>
      <c r="D6" s="2"/>
      <c r="E6" s="3"/>
      <c r="F6" s="3"/>
    </row>
    <row r="7" spans="1:7" x14ac:dyDescent="0.25">
      <c r="A7" s="11" t="s">
        <v>3</v>
      </c>
      <c r="B7" s="8"/>
      <c r="C7" s="2"/>
      <c r="D7" s="2"/>
      <c r="E7" s="3"/>
      <c r="F7" s="3"/>
    </row>
    <row r="8" spans="1:7" x14ac:dyDescent="0.25">
      <c r="A8" s="12" t="s">
        <v>4</v>
      </c>
      <c r="B8" s="8"/>
      <c r="C8" s="2"/>
      <c r="D8" s="2"/>
      <c r="E8" s="3"/>
      <c r="F8" s="3"/>
    </row>
    <row r="9" spans="1:7" ht="15" x14ac:dyDescent="0.25">
      <c r="A9" s="7" t="s">
        <v>5</v>
      </c>
      <c r="B9" s="8"/>
      <c r="C9" s="2"/>
      <c r="D9" s="2"/>
      <c r="E9" s="13"/>
      <c r="F9" s="13"/>
    </row>
    <row r="10" spans="1:7" x14ac:dyDescent="0.25">
      <c r="A10" s="7" t="s">
        <v>6</v>
      </c>
      <c r="B10" s="8"/>
      <c r="C10" s="2"/>
      <c r="D10" s="2"/>
      <c r="E10" s="3"/>
      <c r="F10" s="3"/>
    </row>
    <row r="11" spans="1:7" x14ac:dyDescent="0.25"/>
    <row r="12" spans="1:7" ht="42.75" customHeight="1" x14ac:dyDescent="0.25">
      <c r="A12" s="16" t="s">
        <v>7</v>
      </c>
      <c r="B12" s="16"/>
      <c r="C12" s="16"/>
      <c r="D12" s="16"/>
      <c r="E12" s="16"/>
      <c r="F12" s="16"/>
    </row>
    <row r="13" spans="1:7" x14ac:dyDescent="0.25">
      <c r="A13" s="17" t="s">
        <v>8</v>
      </c>
      <c r="B13" s="17" t="s">
        <v>9</v>
      </c>
      <c r="C13" s="18" t="s">
        <v>10</v>
      </c>
      <c r="D13" s="19" t="s">
        <v>11</v>
      </c>
      <c r="E13" s="20" t="s">
        <v>12</v>
      </c>
      <c r="F13" s="20" t="s">
        <v>13</v>
      </c>
    </row>
    <row r="14" spans="1:7" ht="39.75" customHeight="1" x14ac:dyDescent="0.25">
      <c r="A14" s="21" t="s">
        <v>14</v>
      </c>
      <c r="B14" s="22" t="s">
        <v>15</v>
      </c>
      <c r="C14" s="23"/>
      <c r="D14" s="23"/>
      <c r="E14" s="23"/>
      <c r="F14" s="23"/>
    </row>
    <row r="15" spans="1:7" s="26" customFormat="1" ht="15" x14ac:dyDescent="0.25">
      <c r="A15" s="24"/>
      <c r="B15" s="25" t="s">
        <v>16</v>
      </c>
      <c r="C15" s="25"/>
      <c r="D15" s="25"/>
      <c r="E15" s="25"/>
      <c r="F15" s="25"/>
    </row>
    <row r="16" spans="1:7" x14ac:dyDescent="0.25">
      <c r="A16" s="27">
        <v>1.01</v>
      </c>
      <c r="B16" s="28" t="s">
        <v>17</v>
      </c>
      <c r="C16" s="29" t="s">
        <v>18</v>
      </c>
      <c r="D16" s="29">
        <v>549.51</v>
      </c>
      <c r="E16" s="15">
        <v>82</v>
      </c>
      <c r="F16" s="15">
        <f>E16*D16</f>
        <v>45059.82</v>
      </c>
    </row>
    <row r="17" spans="1:11" x14ac:dyDescent="0.25">
      <c r="A17" s="27">
        <v>1.02</v>
      </c>
      <c r="B17" s="28" t="s">
        <v>19</v>
      </c>
      <c r="C17" s="29" t="s">
        <v>18</v>
      </c>
      <c r="D17" s="29">
        <v>1976.75</v>
      </c>
      <c r="E17" s="15">
        <v>82</v>
      </c>
      <c r="F17" s="15">
        <f t="shared" ref="F17:F19" si="0">E17*D17</f>
        <v>162093.5</v>
      </c>
    </row>
    <row r="18" spans="1:11" x14ac:dyDescent="0.25">
      <c r="A18" s="27">
        <v>1.03</v>
      </c>
      <c r="B18" s="28" t="s">
        <v>20</v>
      </c>
      <c r="C18" s="29" t="s">
        <v>18</v>
      </c>
      <c r="D18" s="29">
        <v>793.7</v>
      </c>
      <c r="E18" s="15">
        <v>82</v>
      </c>
      <c r="F18" s="15">
        <f t="shared" si="0"/>
        <v>65083.4</v>
      </c>
    </row>
    <row r="19" spans="1:11" x14ac:dyDescent="0.25">
      <c r="A19" s="27">
        <v>1.04</v>
      </c>
      <c r="B19" s="28" t="s">
        <v>21</v>
      </c>
      <c r="C19" s="29" t="s">
        <v>18</v>
      </c>
      <c r="D19" s="29">
        <v>6047.91</v>
      </c>
      <c r="E19" s="15">
        <v>82</v>
      </c>
      <c r="F19" s="15">
        <f t="shared" si="0"/>
        <v>495928.62</v>
      </c>
    </row>
    <row r="20" spans="1:11" ht="15.75" customHeight="1" x14ac:dyDescent="0.25">
      <c r="A20" s="27"/>
      <c r="B20" s="27"/>
      <c r="C20" s="29"/>
      <c r="D20" s="29"/>
      <c r="E20" s="30"/>
      <c r="F20" s="30"/>
    </row>
    <row r="21" spans="1:11" ht="57" customHeight="1" x14ac:dyDescent="0.25">
      <c r="A21" s="21" t="s">
        <v>22</v>
      </c>
      <c r="B21" s="22" t="s">
        <v>23</v>
      </c>
      <c r="C21" s="23"/>
      <c r="D21" s="23"/>
      <c r="E21" s="23"/>
      <c r="F21" s="23"/>
    </row>
    <row r="22" spans="1:11" s="26" customFormat="1" ht="15" x14ac:dyDescent="0.25">
      <c r="A22" s="24"/>
      <c r="B22" s="25" t="s">
        <v>24</v>
      </c>
      <c r="C22" s="25"/>
      <c r="D22" s="25"/>
      <c r="E22" s="25"/>
      <c r="F22" s="25"/>
    </row>
    <row r="23" spans="1:11" x14ac:dyDescent="0.25">
      <c r="A23" s="27">
        <v>2.0099999999999998</v>
      </c>
      <c r="B23" s="28" t="s">
        <v>25</v>
      </c>
      <c r="C23" s="29" t="s">
        <v>18</v>
      </c>
      <c r="D23" s="29">
        <v>545.13</v>
      </c>
      <c r="E23" s="15">
        <v>82</v>
      </c>
      <c r="F23" s="15">
        <f t="shared" ref="F23:F26" si="1">E23*D23</f>
        <v>44700.659999999996</v>
      </c>
    </row>
    <row r="24" spans="1:11" x14ac:dyDescent="0.25">
      <c r="A24" s="27">
        <v>2.02</v>
      </c>
      <c r="B24" s="28" t="s">
        <v>26</v>
      </c>
      <c r="C24" s="29" t="s">
        <v>18</v>
      </c>
      <c r="D24" s="29">
        <v>79.27</v>
      </c>
      <c r="E24" s="15">
        <v>82</v>
      </c>
      <c r="F24" s="15">
        <f t="shared" si="1"/>
        <v>6500.1399999999994</v>
      </c>
    </row>
    <row r="25" spans="1:11" x14ac:dyDescent="0.25">
      <c r="A25" s="27">
        <v>2.0299999999999998</v>
      </c>
      <c r="B25" s="28" t="s">
        <v>27</v>
      </c>
      <c r="C25" s="29" t="s">
        <v>18</v>
      </c>
      <c r="D25" s="29">
        <v>481.79</v>
      </c>
      <c r="E25" s="15">
        <v>82</v>
      </c>
      <c r="F25" s="15">
        <f t="shared" si="1"/>
        <v>39506.78</v>
      </c>
    </row>
    <row r="26" spans="1:11" ht="15.75" customHeight="1" x14ac:dyDescent="0.25">
      <c r="A26" s="27">
        <v>2.04</v>
      </c>
      <c r="B26" s="28" t="s">
        <v>28</v>
      </c>
      <c r="C26" s="29" t="s">
        <v>18</v>
      </c>
      <c r="D26" s="29">
        <v>210.37</v>
      </c>
      <c r="E26" s="15">
        <v>82</v>
      </c>
      <c r="F26" s="15">
        <f t="shared" si="1"/>
        <v>17250.34</v>
      </c>
    </row>
    <row r="27" spans="1:11" ht="15.75" customHeight="1" x14ac:dyDescent="0.25">
      <c r="A27" s="31"/>
      <c r="B27" s="31"/>
      <c r="C27" s="32"/>
      <c r="D27" s="32"/>
      <c r="E27" s="33"/>
      <c r="F27" s="33"/>
    </row>
    <row r="28" spans="1:11" ht="57" customHeight="1" x14ac:dyDescent="0.25">
      <c r="A28" s="21" t="s">
        <v>29</v>
      </c>
      <c r="B28" s="22" t="s">
        <v>30</v>
      </c>
      <c r="C28" s="23"/>
      <c r="D28" s="23"/>
      <c r="E28" s="23"/>
      <c r="F28" s="23"/>
    </row>
    <row r="29" spans="1:11" s="26" customFormat="1" ht="15" x14ac:dyDescent="0.25">
      <c r="A29" s="24">
        <v>3.1</v>
      </c>
      <c r="B29" s="25" t="s">
        <v>24</v>
      </c>
      <c r="C29" s="25"/>
      <c r="D29" s="25"/>
      <c r="E29" s="25"/>
      <c r="F29" s="25"/>
    </row>
    <row r="30" spans="1:11" ht="27.75" customHeight="1" x14ac:dyDescent="0.25">
      <c r="A30" s="29"/>
      <c r="B30" s="34" t="s">
        <v>31</v>
      </c>
      <c r="C30" s="29"/>
      <c r="F30" s="35"/>
      <c r="G30" s="35"/>
      <c r="H30" s="35"/>
      <c r="I30" s="35"/>
      <c r="J30" s="35"/>
      <c r="K30" s="35"/>
    </row>
    <row r="31" spans="1:11" ht="15.75" customHeight="1" x14ac:dyDescent="0.25">
      <c r="B31" t="s">
        <v>32</v>
      </c>
      <c r="C31" s="29" t="s">
        <v>18</v>
      </c>
      <c r="F31" s="15">
        <f t="shared" ref="F31:F80" si="2">E31*D31</f>
        <v>0</v>
      </c>
    </row>
    <row r="32" spans="1:11" ht="15.75" customHeight="1" x14ac:dyDescent="0.25">
      <c r="A32" s="29"/>
      <c r="B32" s="36" t="s">
        <v>33</v>
      </c>
      <c r="C32" s="29" t="s">
        <v>18</v>
      </c>
      <c r="D32" s="37">
        <v>3934.74</v>
      </c>
      <c r="E32" s="15">
        <v>82</v>
      </c>
      <c r="F32" s="15">
        <f t="shared" si="2"/>
        <v>322648.68</v>
      </c>
    </row>
    <row r="33" spans="1:6" ht="15.75" customHeight="1" x14ac:dyDescent="0.25">
      <c r="A33" s="29"/>
      <c r="B33" s="36" t="s">
        <v>34</v>
      </c>
      <c r="C33" s="29" t="s">
        <v>18</v>
      </c>
      <c r="D33" s="37">
        <v>26859.95</v>
      </c>
      <c r="E33" s="15">
        <v>82</v>
      </c>
      <c r="F33" s="15">
        <f t="shared" si="2"/>
        <v>2202515.9</v>
      </c>
    </row>
    <row r="34" spans="1:6" ht="15.75" customHeight="1" x14ac:dyDescent="0.25">
      <c r="A34" s="29"/>
      <c r="B34" s="36" t="s">
        <v>35</v>
      </c>
      <c r="C34" s="29" t="s">
        <v>18</v>
      </c>
      <c r="D34" s="37">
        <v>27867.279999999999</v>
      </c>
      <c r="E34" s="15">
        <v>82</v>
      </c>
      <c r="F34" s="15">
        <f t="shared" si="2"/>
        <v>2285116.96</v>
      </c>
    </row>
    <row r="35" spans="1:6" ht="29.25" customHeight="1" x14ac:dyDescent="0.25">
      <c r="A35" s="29"/>
      <c r="B35" s="36" t="s">
        <v>36</v>
      </c>
      <c r="C35" s="29"/>
    </row>
    <row r="36" spans="1:6" ht="15.75" customHeight="1" x14ac:dyDescent="0.25">
      <c r="B36" t="s">
        <v>37</v>
      </c>
      <c r="C36" s="29" t="s">
        <v>18</v>
      </c>
      <c r="D36" s="14">
        <v>806.58</v>
      </c>
      <c r="E36" s="15">
        <v>82</v>
      </c>
      <c r="F36" s="15">
        <f t="shared" si="2"/>
        <v>66139.56</v>
      </c>
    </row>
    <row r="37" spans="1:6" ht="15.75" customHeight="1" x14ac:dyDescent="0.25">
      <c r="B37" t="s">
        <v>38</v>
      </c>
      <c r="C37" s="29" t="s">
        <v>18</v>
      </c>
      <c r="D37" s="37">
        <v>3124.55</v>
      </c>
      <c r="E37" s="15">
        <v>82</v>
      </c>
      <c r="F37" s="15">
        <f t="shared" si="2"/>
        <v>256213.1</v>
      </c>
    </row>
    <row r="38" spans="1:6" ht="15.75" customHeight="1" x14ac:dyDescent="0.25">
      <c r="B38" t="s">
        <v>39</v>
      </c>
      <c r="C38" s="29" t="s">
        <v>18</v>
      </c>
      <c r="D38" s="37">
        <v>4288.93</v>
      </c>
      <c r="E38" s="15">
        <v>82</v>
      </c>
      <c r="F38" s="15">
        <f t="shared" si="2"/>
        <v>351692.26</v>
      </c>
    </row>
    <row r="39" spans="1:6" ht="15.75" customHeight="1" x14ac:dyDescent="0.25">
      <c r="B39" t="s">
        <v>40</v>
      </c>
      <c r="C39" s="29" t="s">
        <v>18</v>
      </c>
      <c r="D39" s="37">
        <v>2329.9499999999998</v>
      </c>
      <c r="E39" s="15">
        <v>82</v>
      </c>
      <c r="F39" s="15">
        <f t="shared" si="2"/>
        <v>191055.9</v>
      </c>
    </row>
    <row r="40" spans="1:6" x14ac:dyDescent="0.25">
      <c r="B40" t="s">
        <v>41</v>
      </c>
      <c r="C40" s="29" t="s">
        <v>18</v>
      </c>
      <c r="D40" s="37">
        <v>4537.57</v>
      </c>
      <c r="E40" s="15">
        <v>82</v>
      </c>
      <c r="F40" s="15">
        <f t="shared" si="2"/>
        <v>372080.74</v>
      </c>
    </row>
    <row r="41" spans="1:6" ht="15.75" customHeight="1" x14ac:dyDescent="0.25">
      <c r="A41" s="29"/>
      <c r="B41" s="36" t="s">
        <v>42</v>
      </c>
      <c r="C41" s="29" t="s">
        <v>18</v>
      </c>
      <c r="D41" s="37">
        <v>1759.24</v>
      </c>
      <c r="E41" s="15">
        <v>82</v>
      </c>
      <c r="F41" s="15">
        <f t="shared" si="2"/>
        <v>144257.68</v>
      </c>
    </row>
    <row r="42" spans="1:6" x14ac:dyDescent="0.25">
      <c r="A42" s="29"/>
      <c r="B42" s="36" t="s">
        <v>43</v>
      </c>
      <c r="C42" s="29" t="s">
        <v>18</v>
      </c>
      <c r="D42" s="37">
        <v>2542.14</v>
      </c>
      <c r="E42" s="15">
        <v>82</v>
      </c>
      <c r="F42" s="15">
        <f t="shared" si="2"/>
        <v>208455.47999999998</v>
      </c>
    </row>
    <row r="43" spans="1:6" x14ac:dyDescent="0.25">
      <c r="A43" s="29"/>
      <c r="B43" s="36" t="s">
        <v>44</v>
      </c>
      <c r="C43" s="29" t="s">
        <v>18</v>
      </c>
      <c r="D43" s="37">
        <v>2881.82</v>
      </c>
      <c r="E43" s="15">
        <v>82</v>
      </c>
      <c r="F43" s="15">
        <f t="shared" si="2"/>
        <v>236309.24000000002</v>
      </c>
    </row>
    <row r="44" spans="1:6" ht="18" customHeight="1" x14ac:dyDescent="0.25">
      <c r="A44" s="29"/>
      <c r="B44" s="36" t="s">
        <v>45</v>
      </c>
      <c r="C44" s="29"/>
    </row>
    <row r="45" spans="1:6" x14ac:dyDescent="0.25">
      <c r="A45" s="29"/>
      <c r="B45" s="36" t="s">
        <v>46</v>
      </c>
      <c r="C45" s="29" t="s">
        <v>18</v>
      </c>
      <c r="D45" s="14">
        <v>926.55</v>
      </c>
      <c r="E45" s="15">
        <v>82</v>
      </c>
      <c r="F45" s="15">
        <f t="shared" si="2"/>
        <v>75977.099999999991</v>
      </c>
    </row>
    <row r="46" spans="1:6" x14ac:dyDescent="0.25">
      <c r="A46" s="29"/>
      <c r="B46" s="36" t="s">
        <v>47</v>
      </c>
      <c r="C46" s="29" t="s">
        <v>18</v>
      </c>
      <c r="D46" s="37">
        <v>3755.27</v>
      </c>
      <c r="E46" s="15">
        <v>82</v>
      </c>
      <c r="F46" s="15">
        <f t="shared" si="2"/>
        <v>307932.14</v>
      </c>
    </row>
    <row r="47" spans="1:6" ht="28.5" customHeight="1" x14ac:dyDescent="0.25">
      <c r="A47" s="29"/>
      <c r="B47" s="38" t="s">
        <v>48</v>
      </c>
      <c r="C47" s="29"/>
    </row>
    <row r="48" spans="1:6" x14ac:dyDescent="0.25">
      <c r="A48" s="29"/>
      <c r="B48" s="38" t="s">
        <v>49</v>
      </c>
      <c r="C48" s="29" t="s">
        <v>18</v>
      </c>
      <c r="D48" s="37">
        <v>1073.8900000000001</v>
      </c>
      <c r="E48" s="15">
        <v>82</v>
      </c>
      <c r="F48" s="15">
        <f t="shared" si="2"/>
        <v>88058.98000000001</v>
      </c>
    </row>
    <row r="49" spans="1:6" x14ac:dyDescent="0.25">
      <c r="A49" s="29"/>
      <c r="B49" s="38" t="s">
        <v>50</v>
      </c>
      <c r="C49" s="29" t="s">
        <v>18</v>
      </c>
      <c r="D49" s="14">
        <v>539.66999999999996</v>
      </c>
      <c r="E49" s="15">
        <v>82</v>
      </c>
      <c r="F49" s="15">
        <f t="shared" si="2"/>
        <v>44252.939999999995</v>
      </c>
    </row>
    <row r="50" spans="1:6" x14ac:dyDescent="0.25">
      <c r="A50" s="29"/>
      <c r="B50" s="38" t="s">
        <v>32</v>
      </c>
      <c r="C50" s="29" t="s">
        <v>18</v>
      </c>
      <c r="D50" s="37">
        <v>2221.12</v>
      </c>
      <c r="E50" s="15">
        <v>82</v>
      </c>
      <c r="F50" s="15">
        <f t="shared" si="2"/>
        <v>182131.84</v>
      </c>
    </row>
    <row r="51" spans="1:6" x14ac:dyDescent="0.25">
      <c r="A51" s="29"/>
      <c r="B51" s="38" t="s">
        <v>51</v>
      </c>
      <c r="C51" s="29" t="s">
        <v>18</v>
      </c>
      <c r="D51" s="14">
        <v>804.09</v>
      </c>
      <c r="E51" s="15">
        <v>82</v>
      </c>
      <c r="F51" s="15">
        <f t="shared" si="2"/>
        <v>65935.38</v>
      </c>
    </row>
    <row r="52" spans="1:6" ht="20.25" x14ac:dyDescent="0.25">
      <c r="A52" s="31"/>
      <c r="B52" s="38" t="s">
        <v>52</v>
      </c>
      <c r="C52" s="29" t="s">
        <v>18</v>
      </c>
      <c r="D52" s="14">
        <v>1213.56</v>
      </c>
      <c r="E52" s="15">
        <v>82</v>
      </c>
      <c r="F52" s="15">
        <f t="shared" si="2"/>
        <v>99511.92</v>
      </c>
    </row>
    <row r="53" spans="1:6" ht="18.75" x14ac:dyDescent="0.3">
      <c r="A53" s="39"/>
      <c r="B53" s="38" t="s">
        <v>53</v>
      </c>
      <c r="C53" s="29" t="s">
        <v>18</v>
      </c>
      <c r="D53" s="14">
        <v>1524.2</v>
      </c>
      <c r="E53" s="15">
        <v>82</v>
      </c>
      <c r="F53" s="15">
        <f t="shared" si="2"/>
        <v>124984.40000000001</v>
      </c>
    </row>
    <row r="54" spans="1:6" x14ac:dyDescent="0.25">
      <c r="B54" t="s">
        <v>54</v>
      </c>
      <c r="C54" s="29" t="s">
        <v>18</v>
      </c>
      <c r="D54" s="37">
        <v>1358.72</v>
      </c>
      <c r="E54" s="15">
        <v>82</v>
      </c>
      <c r="F54" s="15">
        <f t="shared" si="2"/>
        <v>111415.04000000001</v>
      </c>
    </row>
    <row r="55" spans="1:6" x14ac:dyDescent="0.25">
      <c r="B55" t="s">
        <v>55</v>
      </c>
      <c r="C55" s="29" t="s">
        <v>18</v>
      </c>
    </row>
    <row r="56" spans="1:6" x14ac:dyDescent="0.25">
      <c r="B56" s="40" t="s">
        <v>56</v>
      </c>
      <c r="C56" s="29" t="s">
        <v>18</v>
      </c>
      <c r="D56" s="37">
        <v>1358.72</v>
      </c>
      <c r="E56" s="15">
        <v>82</v>
      </c>
      <c r="F56" s="15">
        <f t="shared" si="2"/>
        <v>111415.04000000001</v>
      </c>
    </row>
    <row r="57" spans="1:6" x14ac:dyDescent="0.25">
      <c r="A57" s="29"/>
      <c r="B57" s="41" t="s">
        <v>57</v>
      </c>
      <c r="C57" s="29" t="s">
        <v>18</v>
      </c>
      <c r="D57" s="14">
        <v>812.48</v>
      </c>
      <c r="E57" s="15">
        <v>82</v>
      </c>
      <c r="F57" s="15">
        <f t="shared" si="2"/>
        <v>66623.360000000001</v>
      </c>
    </row>
    <row r="58" spans="1:6" x14ac:dyDescent="0.25">
      <c r="A58" s="29"/>
      <c r="B58" s="36" t="s">
        <v>58</v>
      </c>
      <c r="C58" s="29" t="s">
        <v>18</v>
      </c>
      <c r="D58" s="37">
        <v>2223.6799999999998</v>
      </c>
      <c r="E58" s="15">
        <v>82</v>
      </c>
      <c r="F58" s="15">
        <f t="shared" si="2"/>
        <v>182341.75999999998</v>
      </c>
    </row>
    <row r="59" spans="1:6" x14ac:dyDescent="0.25">
      <c r="A59" s="29"/>
      <c r="B59" s="36" t="s">
        <v>59</v>
      </c>
      <c r="C59" s="29" t="s">
        <v>18</v>
      </c>
      <c r="D59" s="14">
        <v>326.61</v>
      </c>
      <c r="E59" s="15">
        <v>82</v>
      </c>
      <c r="F59" s="15">
        <f t="shared" si="2"/>
        <v>26782.02</v>
      </c>
    </row>
    <row r="60" spans="1:6" ht="18.75" customHeight="1" x14ac:dyDescent="0.25">
      <c r="A60" s="29"/>
      <c r="B60" s="38" t="s">
        <v>60</v>
      </c>
      <c r="D60" s="37"/>
    </row>
    <row r="61" spans="1:6" x14ac:dyDescent="0.25">
      <c r="A61" s="29"/>
      <c r="B61" s="41" t="s">
        <v>61</v>
      </c>
      <c r="C61" s="29" t="s">
        <v>18</v>
      </c>
      <c r="D61" s="37">
        <v>2090.34</v>
      </c>
      <c r="E61" s="15">
        <v>82</v>
      </c>
      <c r="F61" s="15">
        <f t="shared" si="2"/>
        <v>171407.88</v>
      </c>
    </row>
    <row r="62" spans="1:6" x14ac:dyDescent="0.25">
      <c r="A62" s="29"/>
      <c r="B62" s="41" t="s">
        <v>62</v>
      </c>
      <c r="C62" s="29" t="s">
        <v>18</v>
      </c>
      <c r="D62" s="37">
        <v>2599.92</v>
      </c>
      <c r="E62" s="15">
        <v>82</v>
      </c>
      <c r="F62" s="15">
        <f t="shared" si="2"/>
        <v>213193.44</v>
      </c>
    </row>
    <row r="63" spans="1:6" x14ac:dyDescent="0.25">
      <c r="A63" s="29"/>
      <c r="B63" s="38" t="s">
        <v>63</v>
      </c>
      <c r="C63" s="29" t="s">
        <v>18</v>
      </c>
    </row>
    <row r="64" spans="1:6" x14ac:dyDescent="0.25">
      <c r="A64" s="29"/>
      <c r="B64" s="41" t="s">
        <v>56</v>
      </c>
      <c r="C64" s="29" t="s">
        <v>18</v>
      </c>
      <c r="D64" s="37">
        <v>5434.87</v>
      </c>
      <c r="E64" s="15">
        <v>82</v>
      </c>
      <c r="F64" s="15">
        <f t="shared" si="2"/>
        <v>445659.33999999997</v>
      </c>
    </row>
    <row r="65" spans="1:6" x14ac:dyDescent="0.25">
      <c r="A65" s="29"/>
      <c r="B65" s="41" t="s">
        <v>62</v>
      </c>
      <c r="C65" s="29" t="s">
        <v>18</v>
      </c>
      <c r="D65" s="37">
        <v>4159.87</v>
      </c>
      <c r="E65" s="15">
        <v>82</v>
      </c>
      <c r="F65" s="15">
        <f t="shared" si="2"/>
        <v>341109.33999999997</v>
      </c>
    </row>
    <row r="66" spans="1:6" x14ac:dyDescent="0.25">
      <c r="A66" s="29"/>
      <c r="B66" s="38" t="s">
        <v>64</v>
      </c>
      <c r="C66" s="29" t="s">
        <v>18</v>
      </c>
      <c r="D66" s="37">
        <v>1239.56</v>
      </c>
      <c r="E66" s="15">
        <v>82</v>
      </c>
      <c r="F66" s="15">
        <f t="shared" si="2"/>
        <v>101643.92</v>
      </c>
    </row>
    <row r="67" spans="1:6" x14ac:dyDescent="0.25">
      <c r="B67" t="s">
        <v>65</v>
      </c>
      <c r="C67" s="29" t="s">
        <v>18</v>
      </c>
    </row>
    <row r="68" spans="1:6" x14ac:dyDescent="0.25">
      <c r="B68" s="40" t="s">
        <v>66</v>
      </c>
      <c r="C68" s="29" t="s">
        <v>18</v>
      </c>
      <c r="D68" s="14">
        <v>592.37</v>
      </c>
      <c r="E68" s="15">
        <v>82</v>
      </c>
      <c r="F68" s="15">
        <f t="shared" si="2"/>
        <v>48574.340000000004</v>
      </c>
    </row>
    <row r="69" spans="1:6" x14ac:dyDescent="0.25">
      <c r="B69" s="40" t="s">
        <v>67</v>
      </c>
      <c r="C69" s="29" t="s">
        <v>18</v>
      </c>
      <c r="D69" s="14">
        <v>785.75</v>
      </c>
      <c r="E69" s="15">
        <v>82</v>
      </c>
      <c r="F69" s="15">
        <f t="shared" si="2"/>
        <v>64431.5</v>
      </c>
    </row>
    <row r="70" spans="1:6" x14ac:dyDescent="0.25">
      <c r="A70" s="29"/>
      <c r="B70" s="41" t="s">
        <v>68</v>
      </c>
      <c r="C70" s="29" t="s">
        <v>18</v>
      </c>
      <c r="D70" s="14">
        <v>295.29000000000002</v>
      </c>
      <c r="E70" s="15">
        <v>82</v>
      </c>
      <c r="F70" s="15">
        <f t="shared" si="2"/>
        <v>24213.780000000002</v>
      </c>
    </row>
    <row r="71" spans="1:6" x14ac:dyDescent="0.25">
      <c r="B71" t="s">
        <v>69</v>
      </c>
      <c r="C71" s="29" t="s">
        <v>18</v>
      </c>
      <c r="D71" s="14">
        <v>0</v>
      </c>
    </row>
    <row r="72" spans="1:6" x14ac:dyDescent="0.25">
      <c r="A72" s="42"/>
      <c r="B72" s="42" t="s">
        <v>70</v>
      </c>
      <c r="C72" s="29" t="s">
        <v>18</v>
      </c>
      <c r="D72" s="43">
        <v>1696.52</v>
      </c>
      <c r="E72" s="15">
        <v>82</v>
      </c>
      <c r="F72" s="15">
        <f t="shared" si="2"/>
        <v>139114.63999999998</v>
      </c>
    </row>
    <row r="73" spans="1:6" x14ac:dyDescent="0.25">
      <c r="A73" s="42"/>
      <c r="B73" s="42" t="s">
        <v>71</v>
      </c>
      <c r="C73" s="29" t="s">
        <v>18</v>
      </c>
      <c r="D73" s="43">
        <v>1981.09</v>
      </c>
      <c r="E73" s="15">
        <v>82</v>
      </c>
      <c r="F73" s="15">
        <f t="shared" si="2"/>
        <v>162449.38</v>
      </c>
    </row>
    <row r="74" spans="1:6" x14ac:dyDescent="0.25">
      <c r="A74" s="42"/>
      <c r="B74" s="42" t="s">
        <v>72</v>
      </c>
      <c r="C74" s="29" t="s">
        <v>18</v>
      </c>
      <c r="E74" s="44"/>
      <c r="F74" s="44"/>
    </row>
    <row r="75" spans="1:6" x14ac:dyDescent="0.25">
      <c r="B75" s="40" t="s">
        <v>66</v>
      </c>
      <c r="C75" s="29" t="s">
        <v>18</v>
      </c>
      <c r="D75" s="45">
        <v>562.75</v>
      </c>
      <c r="E75" s="15">
        <v>82</v>
      </c>
      <c r="F75" s="15">
        <f t="shared" si="2"/>
        <v>46145.5</v>
      </c>
    </row>
    <row r="76" spans="1:6" ht="16.5" customHeight="1" x14ac:dyDescent="0.25">
      <c r="B76" s="40" t="s">
        <v>73</v>
      </c>
      <c r="C76" s="29" t="s">
        <v>18</v>
      </c>
      <c r="D76" s="14">
        <v>438</v>
      </c>
      <c r="E76" s="15">
        <v>82</v>
      </c>
      <c r="F76" s="15">
        <f t="shared" si="2"/>
        <v>35916</v>
      </c>
    </row>
    <row r="77" spans="1:6" x14ac:dyDescent="0.25">
      <c r="B77" t="s">
        <v>74</v>
      </c>
      <c r="C77" s="29" t="s">
        <v>18</v>
      </c>
      <c r="D77" s="37">
        <v>1381.11</v>
      </c>
      <c r="E77" s="15">
        <v>82</v>
      </c>
      <c r="F77" s="15">
        <f t="shared" si="2"/>
        <v>113251.01999999999</v>
      </c>
    </row>
    <row r="78" spans="1:6" x14ac:dyDescent="0.25">
      <c r="B78" t="s">
        <v>75</v>
      </c>
      <c r="C78" s="29" t="s">
        <v>18</v>
      </c>
      <c r="D78" s="14">
        <v>893.14</v>
      </c>
      <c r="E78" s="15">
        <v>82</v>
      </c>
      <c r="F78" s="15">
        <f t="shared" si="2"/>
        <v>73237.48</v>
      </c>
    </row>
    <row r="79" spans="1:6" x14ac:dyDescent="0.25">
      <c r="B79" t="s">
        <v>76</v>
      </c>
      <c r="C79" s="29" t="s">
        <v>18</v>
      </c>
      <c r="D79" s="14">
        <v>122.47</v>
      </c>
      <c r="E79" s="15">
        <v>82</v>
      </c>
      <c r="F79" s="15">
        <f t="shared" si="2"/>
        <v>10042.539999999999</v>
      </c>
    </row>
    <row r="80" spans="1:6" x14ac:dyDescent="0.25">
      <c r="B80" t="s">
        <v>77</v>
      </c>
      <c r="C80" s="29" t="s">
        <v>18</v>
      </c>
      <c r="D80" s="14">
        <v>114.96</v>
      </c>
      <c r="E80" s="15">
        <v>82</v>
      </c>
      <c r="F80" s="15">
        <f t="shared" si="2"/>
        <v>9426.7199999999993</v>
      </c>
    </row>
    <row r="81" spans="1:6" x14ac:dyDescent="0.25"/>
    <row r="82" spans="1:6" ht="18.75" customHeight="1" x14ac:dyDescent="0.25">
      <c r="A82" s="46">
        <v>3.2</v>
      </c>
      <c r="B82" s="47" t="s">
        <v>78</v>
      </c>
      <c r="C82" s="48"/>
      <c r="D82" s="48"/>
      <c r="E82" s="48"/>
      <c r="F82" s="48"/>
    </row>
    <row r="83" spans="1:6" x14ac:dyDescent="0.25">
      <c r="A83" s="49"/>
      <c r="B83" s="49" t="s">
        <v>79</v>
      </c>
      <c r="C83" s="29" t="s">
        <v>18</v>
      </c>
      <c r="D83" s="50">
        <v>3945.18</v>
      </c>
      <c r="E83" s="15">
        <v>82</v>
      </c>
      <c r="F83" s="15">
        <f t="shared" ref="F83:F87" si="3">E83*D83</f>
        <v>323504.76</v>
      </c>
    </row>
    <row r="84" spans="1:6" x14ac:dyDescent="0.25">
      <c r="A84" s="49"/>
      <c r="B84" s="49" t="s">
        <v>80</v>
      </c>
      <c r="C84" s="29" t="s">
        <v>18</v>
      </c>
      <c r="D84" s="50">
        <v>1106.78</v>
      </c>
      <c r="E84" s="15">
        <v>82</v>
      </c>
      <c r="F84" s="15">
        <f t="shared" si="3"/>
        <v>90755.959999999992</v>
      </c>
    </row>
    <row r="85" spans="1:6" x14ac:dyDescent="0.25">
      <c r="A85" s="49"/>
      <c r="B85" s="49" t="s">
        <v>81</v>
      </c>
      <c r="C85" s="29" t="s">
        <v>18</v>
      </c>
      <c r="D85" s="50">
        <v>6191.48</v>
      </c>
      <c r="E85" s="15">
        <v>82</v>
      </c>
      <c r="F85" s="15">
        <f t="shared" si="3"/>
        <v>507701.36</v>
      </c>
    </row>
    <row r="86" spans="1:6" x14ac:dyDescent="0.25">
      <c r="A86" s="29"/>
      <c r="B86" s="38" t="s">
        <v>82</v>
      </c>
      <c r="C86" s="29" t="s">
        <v>18</v>
      </c>
      <c r="D86" s="14">
        <v>124</v>
      </c>
      <c r="E86" s="15">
        <v>82</v>
      </c>
      <c r="F86" s="15">
        <f t="shared" si="3"/>
        <v>10168</v>
      </c>
    </row>
    <row r="87" spans="1:6" x14ac:dyDescent="0.25">
      <c r="A87" s="29"/>
      <c r="B87" s="38" t="s">
        <v>83</v>
      </c>
      <c r="C87" s="29" t="s">
        <v>18</v>
      </c>
      <c r="D87" s="14">
        <v>74.75</v>
      </c>
      <c r="E87" s="15">
        <v>82</v>
      </c>
      <c r="F87" s="15">
        <f t="shared" si="3"/>
        <v>6129.5</v>
      </c>
    </row>
    <row r="88" spans="1:6" ht="17.25" customHeight="1" x14ac:dyDescent="0.25">
      <c r="A88" s="29"/>
      <c r="B88" s="38"/>
    </row>
    <row r="89" spans="1:6" ht="30" x14ac:dyDescent="0.25">
      <c r="A89" s="46">
        <v>3.3</v>
      </c>
      <c r="B89" s="47" t="s">
        <v>84</v>
      </c>
      <c r="C89" s="48"/>
      <c r="D89" s="48"/>
      <c r="E89" s="48"/>
      <c r="F89" s="48"/>
    </row>
    <row r="90" spans="1:6" x14ac:dyDescent="0.25">
      <c r="B90" s="38" t="s">
        <v>85</v>
      </c>
      <c r="C90" s="29" t="s">
        <v>18</v>
      </c>
      <c r="D90" s="37">
        <v>1384.58</v>
      </c>
      <c r="E90" s="15">
        <v>82</v>
      </c>
      <c r="F90" s="15">
        <f t="shared" ref="F90:F91" si="4">E90*D90</f>
        <v>113535.56</v>
      </c>
    </row>
    <row r="91" spans="1:6" x14ac:dyDescent="0.25">
      <c r="B91" t="s">
        <v>86</v>
      </c>
      <c r="C91" s="29" t="s">
        <v>18</v>
      </c>
      <c r="D91" s="14">
        <v>188.72</v>
      </c>
      <c r="E91" s="15">
        <v>82</v>
      </c>
      <c r="F91" s="15">
        <f t="shared" si="4"/>
        <v>15475.039999999999</v>
      </c>
    </row>
    <row r="92" spans="1:6" x14ac:dyDescent="0.25"/>
    <row r="93" spans="1:6" x14ac:dyDescent="0.25">
      <c r="B93" t="s">
        <v>87</v>
      </c>
      <c r="C93" s="29" t="s">
        <v>18</v>
      </c>
      <c r="D93" s="37">
        <v>1138.05</v>
      </c>
      <c r="E93" s="15">
        <v>82</v>
      </c>
      <c r="F93" s="15">
        <f t="shared" ref="F93:F95" si="5">E93*D93</f>
        <v>93320.099999999991</v>
      </c>
    </row>
    <row r="94" spans="1:6" x14ac:dyDescent="0.25">
      <c r="B94" t="s">
        <v>88</v>
      </c>
      <c r="C94" s="29" t="s">
        <v>18</v>
      </c>
      <c r="D94" s="14">
        <v>239.82</v>
      </c>
      <c r="E94" s="15">
        <v>82</v>
      </c>
      <c r="F94" s="15">
        <f t="shared" si="5"/>
        <v>19665.239999999998</v>
      </c>
    </row>
    <row r="95" spans="1:6" x14ac:dyDescent="0.25">
      <c r="B95" t="s">
        <v>89</v>
      </c>
      <c r="C95" s="29" t="s">
        <v>18</v>
      </c>
      <c r="D95" s="37">
        <v>1365.97</v>
      </c>
      <c r="E95" s="15">
        <v>82</v>
      </c>
      <c r="F95" s="15">
        <f t="shared" si="5"/>
        <v>112009.54000000001</v>
      </c>
    </row>
    <row r="96" spans="1:6" x14ac:dyDescent="0.25"/>
    <row r="97" spans="1:6" x14ac:dyDescent="0.25">
      <c r="B97" t="s">
        <v>90</v>
      </c>
      <c r="C97" s="29" t="s">
        <v>18</v>
      </c>
      <c r="D97" s="37">
        <v>43321.66</v>
      </c>
      <c r="E97" s="15">
        <v>82</v>
      </c>
      <c r="F97" s="15">
        <f t="shared" ref="F97:F99" si="6">E97*D97</f>
        <v>3552376.12</v>
      </c>
    </row>
    <row r="98" spans="1:6" x14ac:dyDescent="0.25">
      <c r="B98" t="s">
        <v>91</v>
      </c>
      <c r="C98" s="29" t="s">
        <v>18</v>
      </c>
      <c r="D98" s="37">
        <v>3102.96</v>
      </c>
      <c r="E98" s="15">
        <v>82</v>
      </c>
      <c r="F98" s="15">
        <f t="shared" si="6"/>
        <v>254442.72</v>
      </c>
    </row>
    <row r="99" spans="1:6" x14ac:dyDescent="0.25">
      <c r="B99" t="s">
        <v>92</v>
      </c>
      <c r="C99" s="29" t="s">
        <v>18</v>
      </c>
      <c r="D99" s="37">
        <v>1913.83</v>
      </c>
      <c r="E99" s="15">
        <v>82</v>
      </c>
      <c r="F99" s="15">
        <f t="shared" si="6"/>
        <v>156934.06</v>
      </c>
    </row>
    <row r="100" spans="1:6" x14ac:dyDescent="0.25">
      <c r="A100" s="29"/>
      <c r="B100" s="38"/>
    </row>
    <row r="101" spans="1:6" ht="57" customHeight="1" x14ac:dyDescent="0.25">
      <c r="A101" s="21" t="s">
        <v>93</v>
      </c>
      <c r="B101" s="22" t="s">
        <v>94</v>
      </c>
      <c r="C101" s="23"/>
      <c r="D101" s="23"/>
      <c r="E101" s="23"/>
      <c r="F101" s="23"/>
    </row>
    <row r="102" spans="1:6" s="26" customFormat="1" ht="15" x14ac:dyDescent="0.25">
      <c r="A102" s="51">
        <v>4.0999999999999996</v>
      </c>
      <c r="B102" s="25" t="s">
        <v>95</v>
      </c>
      <c r="C102" s="25"/>
      <c r="D102" s="25"/>
      <c r="E102" s="25"/>
      <c r="F102" s="25"/>
    </row>
    <row r="103" spans="1:6" ht="255" x14ac:dyDescent="0.25">
      <c r="A103" s="52"/>
      <c r="B103" s="36" t="s">
        <v>96</v>
      </c>
      <c r="C103" s="14" t="s">
        <v>97</v>
      </c>
      <c r="D103" s="14">
        <v>16.13</v>
      </c>
      <c r="E103" s="15">
        <v>10595</v>
      </c>
      <c r="F103" s="15">
        <f t="shared" ref="F103:F110" si="7">E103*D103</f>
        <v>170897.34999999998</v>
      </c>
    </row>
    <row r="104" spans="1:6" ht="105" x14ac:dyDescent="0.25">
      <c r="B104" s="36" t="s">
        <v>98</v>
      </c>
      <c r="C104" s="14" t="s">
        <v>97</v>
      </c>
      <c r="D104" s="14">
        <v>15.48</v>
      </c>
      <c r="E104" s="15">
        <v>4045</v>
      </c>
      <c r="F104" s="15">
        <f t="shared" si="7"/>
        <v>62616.6</v>
      </c>
    </row>
    <row r="105" spans="1:6" ht="105" x14ac:dyDescent="0.25">
      <c r="B105" s="36" t="s">
        <v>99</v>
      </c>
      <c r="C105" s="14" t="s">
        <v>97</v>
      </c>
      <c r="D105" s="14">
        <v>18.25</v>
      </c>
      <c r="E105" s="15">
        <v>4045</v>
      </c>
      <c r="F105" s="15">
        <f t="shared" si="7"/>
        <v>73821.25</v>
      </c>
    </row>
    <row r="106" spans="1:6" ht="105" x14ac:dyDescent="0.25">
      <c r="B106" s="36" t="s">
        <v>100</v>
      </c>
      <c r="C106" s="14" t="s">
        <v>97</v>
      </c>
      <c r="D106" s="14">
        <v>6.72</v>
      </c>
      <c r="E106" s="15">
        <v>10595</v>
      </c>
      <c r="F106" s="15">
        <f t="shared" si="7"/>
        <v>71198.399999999994</v>
      </c>
    </row>
    <row r="107" spans="1:6" ht="135" x14ac:dyDescent="0.25">
      <c r="B107" s="36" t="s">
        <v>101</v>
      </c>
      <c r="C107" s="14" t="s">
        <v>97</v>
      </c>
      <c r="D107" s="14">
        <v>8.8699999999999992</v>
      </c>
      <c r="E107" s="15">
        <v>4045</v>
      </c>
      <c r="F107" s="15">
        <f t="shared" si="7"/>
        <v>35879.149999999994</v>
      </c>
    </row>
    <row r="108" spans="1:6" ht="120" x14ac:dyDescent="0.25">
      <c r="B108" s="36" t="s">
        <v>102</v>
      </c>
      <c r="C108" s="14" t="s">
        <v>97</v>
      </c>
      <c r="D108" s="14">
        <v>7.55</v>
      </c>
      <c r="E108" s="15">
        <v>1220</v>
      </c>
      <c r="F108" s="15">
        <f t="shared" si="7"/>
        <v>9211</v>
      </c>
    </row>
    <row r="109" spans="1:6" ht="157.5" customHeight="1" x14ac:dyDescent="0.25">
      <c r="B109" s="36" t="s">
        <v>103</v>
      </c>
      <c r="C109" s="14" t="s">
        <v>97</v>
      </c>
      <c r="D109" s="14">
        <v>73</v>
      </c>
      <c r="E109" s="15">
        <v>995</v>
      </c>
      <c r="F109" s="15">
        <f t="shared" si="7"/>
        <v>72635</v>
      </c>
    </row>
    <row r="110" spans="1:6" ht="145.5" customHeight="1" x14ac:dyDescent="0.25">
      <c r="A110" s="29"/>
      <c r="B110" s="36" t="s">
        <v>104</v>
      </c>
      <c r="C110" s="14" t="s">
        <v>105</v>
      </c>
      <c r="D110" s="14">
        <v>1460.04</v>
      </c>
      <c r="E110" s="15">
        <v>150</v>
      </c>
      <c r="F110" s="15">
        <f t="shared" si="7"/>
        <v>219006</v>
      </c>
    </row>
    <row r="111" spans="1:6" x14ac:dyDescent="0.25">
      <c r="A111" s="29"/>
      <c r="B111" s="36"/>
    </row>
    <row r="112" spans="1:6" ht="57" customHeight="1" x14ac:dyDescent="0.25">
      <c r="A112" s="21" t="s">
        <v>106</v>
      </c>
      <c r="B112" s="22" t="s">
        <v>107</v>
      </c>
      <c r="C112" s="23"/>
      <c r="D112" s="23"/>
      <c r="E112" s="23"/>
      <c r="F112" s="23"/>
    </row>
    <row r="113" spans="1:6" s="26" customFormat="1" ht="15" x14ac:dyDescent="0.25">
      <c r="A113" s="51">
        <v>5.0999999999999996</v>
      </c>
      <c r="B113" s="25" t="s">
        <v>108</v>
      </c>
      <c r="C113" s="25"/>
      <c r="D113" s="25"/>
      <c r="E113" s="25"/>
      <c r="F113" s="25"/>
    </row>
    <row r="114" spans="1:6" s="26" customFormat="1" ht="15" x14ac:dyDescent="0.25">
      <c r="A114" s="51">
        <v>5.2</v>
      </c>
      <c r="B114" s="25" t="s">
        <v>109</v>
      </c>
      <c r="C114" s="25"/>
      <c r="D114" s="25"/>
      <c r="E114" s="25"/>
      <c r="F114" s="25"/>
    </row>
    <row r="115" spans="1:6" ht="150" x14ac:dyDescent="0.25">
      <c r="A115" s="29" t="s">
        <v>110</v>
      </c>
      <c r="B115" s="36" t="s">
        <v>111</v>
      </c>
      <c r="C115" s="14" t="s">
        <v>97</v>
      </c>
      <c r="D115" s="14">
        <v>76.150000000000006</v>
      </c>
      <c r="E115" s="15">
        <v>4880</v>
      </c>
      <c r="F115" s="15">
        <f t="shared" ref="F115:F116" si="8">E115*D115</f>
        <v>371612</v>
      </c>
    </row>
    <row r="116" spans="1:6" ht="135" x14ac:dyDescent="0.25">
      <c r="A116" s="29" t="s">
        <v>112</v>
      </c>
      <c r="B116" s="36" t="s">
        <v>113</v>
      </c>
      <c r="C116" s="14" t="s">
        <v>114</v>
      </c>
      <c r="D116" s="14">
        <v>60.48</v>
      </c>
      <c r="E116" s="15">
        <v>845</v>
      </c>
      <c r="F116" s="15">
        <f t="shared" si="8"/>
        <v>51105.599999999999</v>
      </c>
    </row>
    <row r="117" spans="1:6" ht="75" x14ac:dyDescent="0.25">
      <c r="A117" s="29" t="s">
        <v>115</v>
      </c>
      <c r="B117" s="36" t="s">
        <v>116</v>
      </c>
    </row>
    <row r="118" spans="1:6" x14ac:dyDescent="0.25">
      <c r="A118" s="29"/>
      <c r="B118" s="36" t="s">
        <v>117</v>
      </c>
      <c r="C118" s="14" t="s">
        <v>18</v>
      </c>
      <c r="D118" s="14">
        <v>1079.8699999999999</v>
      </c>
      <c r="E118" s="15">
        <v>33</v>
      </c>
      <c r="F118" s="15">
        <f t="shared" ref="F118:F119" si="9">E118*D118</f>
        <v>35635.71</v>
      </c>
    </row>
    <row r="119" spans="1:6" x14ac:dyDescent="0.25">
      <c r="A119" s="29"/>
      <c r="B119" s="36" t="s">
        <v>118</v>
      </c>
      <c r="C119" s="14" t="s">
        <v>18</v>
      </c>
      <c r="D119" s="14">
        <v>11050.24</v>
      </c>
      <c r="E119" s="15">
        <v>33</v>
      </c>
      <c r="F119" s="15">
        <f t="shared" si="9"/>
        <v>364657.91999999998</v>
      </c>
    </row>
    <row r="120" spans="1:6" ht="105" x14ac:dyDescent="0.25">
      <c r="A120" s="29" t="s">
        <v>119</v>
      </c>
      <c r="B120" s="36" t="s">
        <v>120</v>
      </c>
    </row>
    <row r="121" spans="1:6" x14ac:dyDescent="0.25">
      <c r="A121" s="29"/>
      <c r="B121" s="34" t="s">
        <v>118</v>
      </c>
      <c r="C121" s="14" t="s">
        <v>18</v>
      </c>
      <c r="D121" s="14">
        <v>561.49</v>
      </c>
      <c r="E121" s="15">
        <v>33</v>
      </c>
      <c r="F121" s="15">
        <f t="shared" ref="F121:F123" si="10">E121*D121</f>
        <v>18529.170000000002</v>
      </c>
    </row>
    <row r="122" spans="1:6" ht="120" x14ac:dyDescent="0.25">
      <c r="A122" s="29" t="s">
        <v>121</v>
      </c>
      <c r="B122" s="36" t="s">
        <v>122</v>
      </c>
      <c r="C122" s="14" t="s">
        <v>114</v>
      </c>
      <c r="D122" s="14">
        <v>436.34</v>
      </c>
      <c r="E122" s="15">
        <v>690</v>
      </c>
      <c r="F122" s="15">
        <f t="shared" si="10"/>
        <v>301074.59999999998</v>
      </c>
    </row>
    <row r="123" spans="1:6" ht="90" x14ac:dyDescent="0.25">
      <c r="A123" s="29" t="s">
        <v>123</v>
      </c>
      <c r="B123" s="36" t="s">
        <v>124</v>
      </c>
      <c r="C123" s="14" t="s">
        <v>114</v>
      </c>
      <c r="D123" s="14">
        <v>53</v>
      </c>
      <c r="E123" s="15">
        <v>1165</v>
      </c>
      <c r="F123" s="15">
        <f t="shared" si="10"/>
        <v>61745</v>
      </c>
    </row>
    <row r="124" spans="1:6" ht="105" x14ac:dyDescent="0.25">
      <c r="A124" s="29" t="s">
        <v>125</v>
      </c>
      <c r="B124" s="36" t="s">
        <v>126</v>
      </c>
    </row>
    <row r="125" spans="1:6" x14ac:dyDescent="0.25">
      <c r="A125" s="29"/>
      <c r="B125" s="36" t="s">
        <v>127</v>
      </c>
      <c r="C125" s="14" t="s">
        <v>128</v>
      </c>
      <c r="D125" s="14">
        <v>168</v>
      </c>
      <c r="E125" s="15">
        <v>390</v>
      </c>
      <c r="F125" s="15">
        <f t="shared" ref="F125:F128" si="11">E125*D125</f>
        <v>65520</v>
      </c>
    </row>
    <row r="126" spans="1:6" ht="135" x14ac:dyDescent="0.25">
      <c r="A126" s="29" t="s">
        <v>129</v>
      </c>
      <c r="B126" s="36" t="s">
        <v>130</v>
      </c>
      <c r="C126" s="14" t="s">
        <v>131</v>
      </c>
      <c r="D126" s="14">
        <v>685.44</v>
      </c>
      <c r="E126" s="15">
        <v>90</v>
      </c>
      <c r="F126" s="15">
        <f t="shared" si="11"/>
        <v>61689.600000000006</v>
      </c>
    </row>
    <row r="127" spans="1:6" ht="105" x14ac:dyDescent="0.25">
      <c r="A127" s="29" t="s">
        <v>132</v>
      </c>
      <c r="B127" s="36" t="s">
        <v>133</v>
      </c>
      <c r="C127" s="14" t="s">
        <v>114</v>
      </c>
      <c r="D127" s="14">
        <v>63.54</v>
      </c>
      <c r="E127" s="15">
        <v>1165</v>
      </c>
      <c r="F127" s="15">
        <f t="shared" si="11"/>
        <v>74024.100000000006</v>
      </c>
    </row>
    <row r="128" spans="1:6" ht="135" x14ac:dyDescent="0.25">
      <c r="A128" s="29" t="s">
        <v>134</v>
      </c>
      <c r="B128" s="53" t="s">
        <v>135</v>
      </c>
      <c r="C128" s="45" t="s">
        <v>136</v>
      </c>
      <c r="D128" s="45">
        <v>55.2</v>
      </c>
      <c r="E128" s="44">
        <v>1560</v>
      </c>
      <c r="F128" s="15">
        <f t="shared" si="11"/>
        <v>86112</v>
      </c>
    </row>
    <row r="129" spans="1:6" x14ac:dyDescent="0.25">
      <c r="A129" s="54"/>
      <c r="B129" s="53"/>
      <c r="C129" s="45"/>
      <c r="D129" s="45"/>
      <c r="E129" s="44"/>
      <c r="F129" s="44"/>
    </row>
    <row r="130" spans="1:6" ht="57" customHeight="1" x14ac:dyDescent="0.25">
      <c r="A130" s="21" t="s">
        <v>137</v>
      </c>
      <c r="B130" s="22" t="s">
        <v>138</v>
      </c>
      <c r="C130" s="23"/>
      <c r="D130" s="23"/>
      <c r="E130" s="23"/>
      <c r="F130" s="23"/>
    </row>
    <row r="131" spans="1:6" x14ac:dyDescent="0.25">
      <c r="A131" s="29">
        <v>6.1</v>
      </c>
      <c r="B131" s="55" t="s">
        <v>139</v>
      </c>
    </row>
    <row r="132" spans="1:6" ht="36" customHeight="1" x14ac:dyDescent="0.25">
      <c r="A132" s="29"/>
      <c r="B132" s="34" t="s">
        <v>140</v>
      </c>
      <c r="C132" s="14" t="s">
        <v>141</v>
      </c>
      <c r="D132" s="14">
        <v>53.21</v>
      </c>
      <c r="E132" s="15">
        <v>82</v>
      </c>
      <c r="F132" s="15">
        <f t="shared" ref="F132:F135" si="12">E132*D132</f>
        <v>4363.22</v>
      </c>
    </row>
    <row r="133" spans="1:6" ht="30" customHeight="1" x14ac:dyDescent="0.25">
      <c r="A133" s="29"/>
      <c r="B133" s="36" t="s">
        <v>142</v>
      </c>
      <c r="C133" s="14" t="s">
        <v>141</v>
      </c>
      <c r="D133" s="14">
        <v>62.81</v>
      </c>
      <c r="E133" s="15">
        <v>82</v>
      </c>
      <c r="F133" s="15">
        <f t="shared" si="12"/>
        <v>5150.42</v>
      </c>
    </row>
    <row r="134" spans="1:6" ht="60" customHeight="1" x14ac:dyDescent="0.25">
      <c r="A134" s="29"/>
      <c r="B134" s="36" t="s">
        <v>143</v>
      </c>
      <c r="C134" s="14" t="s">
        <v>141</v>
      </c>
      <c r="D134" s="14">
        <v>500.46</v>
      </c>
      <c r="E134" s="15">
        <v>82</v>
      </c>
      <c r="F134" s="15">
        <f t="shared" si="12"/>
        <v>41037.72</v>
      </c>
    </row>
    <row r="135" spans="1:6" ht="30" customHeight="1" x14ac:dyDescent="0.25">
      <c r="A135" s="29"/>
      <c r="B135" s="36" t="s">
        <v>144</v>
      </c>
      <c r="C135" s="14" t="s">
        <v>141</v>
      </c>
      <c r="D135" s="14">
        <v>827.75</v>
      </c>
      <c r="E135" s="15">
        <v>82</v>
      </c>
      <c r="F135" s="15">
        <f t="shared" si="12"/>
        <v>67875.5</v>
      </c>
    </row>
    <row r="136" spans="1:6" x14ac:dyDescent="0.25">
      <c r="A136" s="29">
        <v>6.2</v>
      </c>
      <c r="B136" s="55" t="s">
        <v>145</v>
      </c>
      <c r="E136" s="15">
        <v>82</v>
      </c>
    </row>
    <row r="137" spans="1:6" ht="31.5" customHeight="1" x14ac:dyDescent="0.25">
      <c r="A137" s="29"/>
      <c r="B137" s="36" t="s">
        <v>146</v>
      </c>
      <c r="C137" s="14" t="s">
        <v>141</v>
      </c>
      <c r="D137" s="14">
        <v>315.24</v>
      </c>
      <c r="E137" s="15">
        <v>82</v>
      </c>
      <c r="F137" s="15">
        <f t="shared" ref="F137:F145" si="13">E137*D137</f>
        <v>25849.68</v>
      </c>
    </row>
    <row r="138" spans="1:6" ht="32.25" customHeight="1" x14ac:dyDescent="0.25">
      <c r="A138" s="29"/>
      <c r="B138" s="36" t="s">
        <v>147</v>
      </c>
      <c r="C138" s="14" t="s">
        <v>141</v>
      </c>
      <c r="D138" s="14">
        <v>231.79</v>
      </c>
      <c r="E138" s="15">
        <v>82</v>
      </c>
      <c r="F138" s="15">
        <f t="shared" si="13"/>
        <v>19006.78</v>
      </c>
    </row>
    <row r="139" spans="1:6" ht="48.75" customHeight="1" x14ac:dyDescent="0.25">
      <c r="A139" s="29"/>
      <c r="B139" s="36" t="s">
        <v>148</v>
      </c>
      <c r="C139" s="14" t="s">
        <v>141</v>
      </c>
      <c r="D139" s="37">
        <v>652.51</v>
      </c>
      <c r="E139" s="15">
        <v>82</v>
      </c>
      <c r="F139" s="15">
        <f t="shared" si="13"/>
        <v>53505.82</v>
      </c>
    </row>
    <row r="140" spans="1:6" ht="35.25" customHeight="1" x14ac:dyDescent="0.25">
      <c r="A140" s="29"/>
      <c r="B140" s="36" t="s">
        <v>149</v>
      </c>
      <c r="C140" s="14" t="s">
        <v>141</v>
      </c>
      <c r="D140" s="14">
        <v>1304.1600000000001</v>
      </c>
      <c r="E140" s="15">
        <v>82</v>
      </c>
      <c r="F140" s="15">
        <f t="shared" si="13"/>
        <v>106941.12000000001</v>
      </c>
    </row>
    <row r="141" spans="1:6" x14ac:dyDescent="0.25">
      <c r="A141" s="29">
        <v>6.3</v>
      </c>
      <c r="B141" s="55" t="s">
        <v>150</v>
      </c>
      <c r="E141" s="15">
        <v>82</v>
      </c>
    </row>
    <row r="142" spans="1:6" ht="29.25" customHeight="1" x14ac:dyDescent="0.25">
      <c r="A142" s="29"/>
      <c r="B142" s="36" t="s">
        <v>151</v>
      </c>
      <c r="C142" s="14" t="s">
        <v>141</v>
      </c>
      <c r="D142" s="14">
        <v>252.91</v>
      </c>
      <c r="E142" s="15">
        <v>82</v>
      </c>
      <c r="F142" s="15">
        <f t="shared" si="13"/>
        <v>20738.62</v>
      </c>
    </row>
    <row r="143" spans="1:6" ht="31.5" customHeight="1" x14ac:dyDescent="0.25">
      <c r="A143" s="29"/>
      <c r="B143" s="36" t="s">
        <v>152</v>
      </c>
      <c r="C143" s="14" t="s">
        <v>141</v>
      </c>
      <c r="D143" s="14">
        <v>328.9</v>
      </c>
      <c r="E143" s="15">
        <v>82</v>
      </c>
      <c r="F143" s="15">
        <f t="shared" si="13"/>
        <v>26969.8</v>
      </c>
    </row>
    <row r="144" spans="1:6" ht="60.75" customHeight="1" x14ac:dyDescent="0.25">
      <c r="B144" s="36" t="s">
        <v>153</v>
      </c>
      <c r="C144" s="14" t="s">
        <v>141</v>
      </c>
      <c r="D144" s="14">
        <v>93.35</v>
      </c>
      <c r="E144" s="15">
        <v>82</v>
      </c>
      <c r="F144" s="15">
        <f t="shared" si="13"/>
        <v>7654.7</v>
      </c>
    </row>
    <row r="145" spans="1:6" ht="30.75" x14ac:dyDescent="0.3">
      <c r="A145" s="56"/>
      <c r="B145" s="36" t="s">
        <v>154</v>
      </c>
      <c r="C145" s="14" t="s">
        <v>141</v>
      </c>
      <c r="D145" s="14">
        <v>153.88</v>
      </c>
      <c r="E145" s="15">
        <v>82</v>
      </c>
      <c r="F145" s="15">
        <f t="shared" si="13"/>
        <v>12618.16</v>
      </c>
    </row>
    <row r="146" spans="1:6" ht="30" x14ac:dyDescent="0.25">
      <c r="A146" s="29">
        <v>6.5</v>
      </c>
      <c r="B146" s="55" t="s">
        <v>155</v>
      </c>
    </row>
    <row r="147" spans="1:6" ht="30" x14ac:dyDescent="0.25">
      <c r="A147" s="29"/>
      <c r="B147" s="36" t="s">
        <v>156</v>
      </c>
      <c r="C147" s="14" t="s">
        <v>157</v>
      </c>
      <c r="D147" s="14">
        <v>13.76</v>
      </c>
      <c r="E147" s="15">
        <v>1215</v>
      </c>
      <c r="F147" s="15">
        <f t="shared" ref="F147:F148" si="14">E147*D147</f>
        <v>16718.400000000001</v>
      </c>
    </row>
    <row r="148" spans="1:6" x14ac:dyDescent="0.25">
      <c r="A148" s="29"/>
      <c r="B148" s="36" t="s">
        <v>158</v>
      </c>
      <c r="C148" s="14" t="s">
        <v>157</v>
      </c>
      <c r="D148" s="14">
        <v>15.7</v>
      </c>
      <c r="E148" s="15">
        <v>2080</v>
      </c>
      <c r="F148" s="15">
        <f t="shared" si="14"/>
        <v>32656</v>
      </c>
    </row>
    <row r="149" spans="1:6" x14ac:dyDescent="0.25">
      <c r="A149" s="29">
        <v>6.6</v>
      </c>
      <c r="B149" s="57" t="s">
        <v>159</v>
      </c>
    </row>
    <row r="150" spans="1:6" ht="159" customHeight="1" x14ac:dyDescent="0.25">
      <c r="B150" s="36" t="s">
        <v>160</v>
      </c>
      <c r="C150" s="14" t="s">
        <v>161</v>
      </c>
      <c r="D150" s="14">
        <v>8.73</v>
      </c>
      <c r="E150" s="15">
        <v>1565</v>
      </c>
      <c r="F150" s="15">
        <f t="shared" ref="F150" si="15">E150*D150</f>
        <v>13662.45</v>
      </c>
    </row>
    <row r="151" spans="1:6" ht="30" x14ac:dyDescent="0.25">
      <c r="A151" s="29">
        <v>6.7</v>
      </c>
      <c r="B151" s="58" t="s">
        <v>162</v>
      </c>
    </row>
    <row r="152" spans="1:6" ht="45" x14ac:dyDescent="0.25">
      <c r="A152" s="29"/>
      <c r="B152" s="36" t="s">
        <v>163</v>
      </c>
      <c r="C152" s="14" t="s">
        <v>141</v>
      </c>
      <c r="D152" s="14">
        <v>14.95</v>
      </c>
      <c r="E152" s="15">
        <v>82</v>
      </c>
      <c r="F152" s="15">
        <f t="shared" ref="F152" si="16">E152*D152</f>
        <v>1225.8999999999999</v>
      </c>
    </row>
    <row r="153" spans="1:6" x14ac:dyDescent="0.25">
      <c r="A153" s="29"/>
      <c r="B153" s="36"/>
    </row>
    <row r="154" spans="1:6" ht="43.5" customHeight="1" x14ac:dyDescent="0.25">
      <c r="A154" s="29">
        <v>6.8</v>
      </c>
      <c r="B154" s="58" t="s">
        <v>164</v>
      </c>
      <c r="C154" s="59"/>
      <c r="D154" s="59"/>
      <c r="E154" s="59"/>
      <c r="F154" s="59"/>
    </row>
    <row r="155" spans="1:6" ht="102.75" customHeight="1" x14ac:dyDescent="0.25">
      <c r="A155" s="29"/>
      <c r="B155" s="36" t="s">
        <v>165</v>
      </c>
      <c r="C155" s="14" t="s">
        <v>157</v>
      </c>
      <c r="D155" s="14">
        <v>74</v>
      </c>
      <c r="E155" s="60">
        <v>4400</v>
      </c>
      <c r="F155" s="15">
        <f t="shared" ref="F155:F165" si="17">E155*D155</f>
        <v>325600</v>
      </c>
    </row>
    <row r="156" spans="1:6" ht="120.75" customHeight="1" x14ac:dyDescent="0.25">
      <c r="A156" s="29"/>
      <c r="B156" s="36" t="s">
        <v>166</v>
      </c>
      <c r="C156" s="14" t="s">
        <v>157</v>
      </c>
      <c r="D156" s="14">
        <v>379</v>
      </c>
      <c r="E156" s="60">
        <v>7200</v>
      </c>
      <c r="F156" s="15">
        <f t="shared" si="17"/>
        <v>2728800</v>
      </c>
    </row>
    <row r="157" spans="1:6" ht="30" x14ac:dyDescent="0.25">
      <c r="A157" s="29">
        <v>6.9</v>
      </c>
      <c r="B157" s="58" t="s">
        <v>167</v>
      </c>
      <c r="E157" s="60"/>
    </row>
    <row r="158" spans="1:6" ht="180" x14ac:dyDescent="0.25">
      <c r="A158" s="61"/>
      <c r="B158" s="36" t="s">
        <v>168</v>
      </c>
      <c r="C158" s="62"/>
      <c r="D158" s="62"/>
      <c r="E158" s="60"/>
    </row>
    <row r="159" spans="1:6" ht="15.75" customHeight="1" x14ac:dyDescent="0.25">
      <c r="A159" s="29"/>
      <c r="B159" s="36" t="s">
        <v>169</v>
      </c>
      <c r="C159" s="62" t="s">
        <v>141</v>
      </c>
      <c r="D159" s="14">
        <v>9.84</v>
      </c>
      <c r="E159" s="15">
        <v>82</v>
      </c>
      <c r="F159" s="15">
        <f t="shared" si="17"/>
        <v>806.88</v>
      </c>
    </row>
    <row r="160" spans="1:6" ht="15.75" customHeight="1" x14ac:dyDescent="0.25">
      <c r="A160" s="29"/>
      <c r="B160" s="36" t="s">
        <v>170</v>
      </c>
      <c r="C160" s="62" t="s">
        <v>141</v>
      </c>
      <c r="D160" s="14">
        <v>396.34519999999998</v>
      </c>
      <c r="E160" s="15">
        <v>82</v>
      </c>
      <c r="F160" s="15">
        <f t="shared" si="17"/>
        <v>32500.306399999998</v>
      </c>
    </row>
    <row r="161" spans="1:6" ht="15.75" customHeight="1" x14ac:dyDescent="0.25">
      <c r="A161" s="29"/>
      <c r="B161" s="36" t="s">
        <v>171</v>
      </c>
      <c r="C161" s="62" t="s">
        <v>141</v>
      </c>
      <c r="D161" s="14">
        <v>3924.08</v>
      </c>
      <c r="E161" s="15">
        <v>82</v>
      </c>
      <c r="F161" s="15">
        <f t="shared" si="17"/>
        <v>321774.56</v>
      </c>
    </row>
    <row r="162" spans="1:6" x14ac:dyDescent="0.25">
      <c r="A162" s="29"/>
      <c r="B162" s="36" t="s">
        <v>172</v>
      </c>
      <c r="C162" s="62" t="s">
        <v>141</v>
      </c>
      <c r="D162" s="29">
        <f>(D159+D160)*0.1</f>
        <v>40.618519999999997</v>
      </c>
      <c r="E162" s="15">
        <v>82</v>
      </c>
      <c r="F162" s="15">
        <f t="shared" si="17"/>
        <v>3330.7186399999996</v>
      </c>
    </row>
    <row r="163" spans="1:6" ht="112.5" customHeight="1" x14ac:dyDescent="0.25">
      <c r="A163" s="29"/>
      <c r="B163" s="36" t="s">
        <v>173</v>
      </c>
      <c r="C163" s="62" t="s">
        <v>157</v>
      </c>
      <c r="D163" s="62">
        <v>146</v>
      </c>
      <c r="E163" s="60">
        <v>1315</v>
      </c>
      <c r="F163" s="15">
        <f t="shared" si="17"/>
        <v>191990</v>
      </c>
    </row>
    <row r="164" spans="1:6" ht="183" customHeight="1" x14ac:dyDescent="0.25">
      <c r="A164" s="29"/>
      <c r="B164" s="36" t="s">
        <v>174</v>
      </c>
      <c r="C164" s="62" t="s">
        <v>157</v>
      </c>
      <c r="D164" s="62">
        <v>344</v>
      </c>
      <c r="E164" s="60">
        <v>2570</v>
      </c>
      <c r="F164" s="15">
        <f t="shared" si="17"/>
        <v>884080</v>
      </c>
    </row>
    <row r="165" spans="1:6" ht="153.75" customHeight="1" x14ac:dyDescent="0.25">
      <c r="A165" s="29"/>
      <c r="B165" s="36" t="s">
        <v>175</v>
      </c>
      <c r="C165" s="62" t="s">
        <v>141</v>
      </c>
      <c r="D165" s="62">
        <v>180.05</v>
      </c>
      <c r="E165" s="60">
        <v>2520</v>
      </c>
      <c r="F165" s="15">
        <f t="shared" si="17"/>
        <v>453726</v>
      </c>
    </row>
    <row r="166" spans="1:6" ht="15" x14ac:dyDescent="0.25">
      <c r="A166" s="29">
        <v>6.1</v>
      </c>
      <c r="B166" s="63" t="s">
        <v>159</v>
      </c>
      <c r="C166" s="27"/>
      <c r="D166" s="27"/>
      <c r="E166" s="27"/>
      <c r="F166" s="27"/>
    </row>
    <row r="167" spans="1:6" ht="135" x14ac:dyDescent="0.25">
      <c r="A167" s="29"/>
      <c r="B167" s="36" t="s">
        <v>176</v>
      </c>
      <c r="C167" s="14" t="s">
        <v>177</v>
      </c>
      <c r="D167" s="14">
        <v>2.41</v>
      </c>
      <c r="E167" s="15">
        <v>1565</v>
      </c>
      <c r="F167" s="15">
        <f t="shared" ref="F167:F176" si="18">E167*D167</f>
        <v>3771.65</v>
      </c>
    </row>
    <row r="168" spans="1:6" ht="30" x14ac:dyDescent="0.25">
      <c r="A168" s="29">
        <v>6.11</v>
      </c>
      <c r="B168" s="58" t="s">
        <v>178</v>
      </c>
    </row>
    <row r="169" spans="1:6" ht="225" x14ac:dyDescent="0.25">
      <c r="A169" s="29"/>
      <c r="B169" s="36" t="s">
        <v>179</v>
      </c>
      <c r="C169" s="14" t="s">
        <v>177</v>
      </c>
      <c r="D169" s="14">
        <v>1.2</v>
      </c>
      <c r="E169" s="15">
        <v>5900</v>
      </c>
      <c r="F169" s="15">
        <f t="shared" si="18"/>
        <v>7080</v>
      </c>
    </row>
    <row r="170" spans="1:6" ht="59.25" customHeight="1" x14ac:dyDescent="0.25">
      <c r="A170" s="21" t="s">
        <v>180</v>
      </c>
      <c r="B170" s="22" t="s">
        <v>181</v>
      </c>
      <c r="C170" s="23"/>
      <c r="D170" s="23"/>
      <c r="E170" s="23"/>
      <c r="F170" s="23"/>
    </row>
    <row r="171" spans="1:6" ht="90" x14ac:dyDescent="0.25">
      <c r="A171" s="29">
        <v>7</v>
      </c>
      <c r="B171" s="36" t="s">
        <v>182</v>
      </c>
      <c r="C171" s="64"/>
      <c r="D171" s="64"/>
    </row>
    <row r="172" spans="1:6" x14ac:dyDescent="0.25">
      <c r="A172" s="29"/>
      <c r="B172" s="36" t="s">
        <v>183</v>
      </c>
      <c r="C172" s="65" t="s">
        <v>141</v>
      </c>
      <c r="D172" s="66">
        <v>162.88999999999999</v>
      </c>
      <c r="E172" s="15">
        <v>82</v>
      </c>
      <c r="F172" s="15">
        <f t="shared" si="18"/>
        <v>13356.98</v>
      </c>
    </row>
    <row r="173" spans="1:6" x14ac:dyDescent="0.25">
      <c r="A173" s="29"/>
      <c r="B173" s="36" t="s">
        <v>184</v>
      </c>
      <c r="C173" s="65" t="s">
        <v>141</v>
      </c>
      <c r="D173" s="66">
        <v>764.15</v>
      </c>
      <c r="E173" s="15">
        <v>82</v>
      </c>
      <c r="F173" s="15">
        <f t="shared" si="18"/>
        <v>62660.299999999996</v>
      </c>
    </row>
    <row r="174" spans="1:6" x14ac:dyDescent="0.25">
      <c r="A174" s="29"/>
      <c r="B174" s="36" t="s">
        <v>185</v>
      </c>
      <c r="C174" s="65" t="s">
        <v>141</v>
      </c>
      <c r="D174" s="66">
        <v>623.99</v>
      </c>
      <c r="E174" s="15">
        <v>82</v>
      </c>
      <c r="F174" s="15">
        <f t="shared" si="18"/>
        <v>51167.18</v>
      </c>
    </row>
    <row r="175" spans="1:6" x14ac:dyDescent="0.25">
      <c r="A175" s="29"/>
      <c r="B175" s="36" t="s">
        <v>186</v>
      </c>
      <c r="C175" s="65" t="s">
        <v>141</v>
      </c>
      <c r="D175" s="66">
        <v>75.81</v>
      </c>
      <c r="E175" s="15">
        <v>82</v>
      </c>
      <c r="F175" s="15">
        <f t="shared" si="18"/>
        <v>6216.42</v>
      </c>
    </row>
    <row r="176" spans="1:6" x14ac:dyDescent="0.25">
      <c r="A176" s="29"/>
      <c r="B176" s="36" t="s">
        <v>187</v>
      </c>
      <c r="C176" s="65" t="s">
        <v>141</v>
      </c>
      <c r="D176" s="66">
        <f>SUM(D172:D175)*0.1</f>
        <v>162.684</v>
      </c>
      <c r="E176" s="15">
        <v>82</v>
      </c>
      <c r="F176" s="15">
        <f t="shared" si="18"/>
        <v>13340.088</v>
      </c>
    </row>
    <row r="177" spans="1:6" x14ac:dyDescent="0.25">
      <c r="A177" s="29"/>
      <c r="B177" s="36"/>
    </row>
    <row r="178" spans="1:6" x14ac:dyDescent="0.25">
      <c r="A178" s="29">
        <v>7.1</v>
      </c>
      <c r="B178" s="67" t="s">
        <v>188</v>
      </c>
      <c r="C178" s="65" t="s">
        <v>177</v>
      </c>
      <c r="D178" s="65">
        <v>11.88</v>
      </c>
      <c r="E178" s="15">
        <v>2450</v>
      </c>
      <c r="F178" s="15">
        <f>E178*D178</f>
        <v>29106.000000000004</v>
      </c>
    </row>
    <row r="179" spans="1:6" ht="120" x14ac:dyDescent="0.25">
      <c r="A179" s="29">
        <v>7.2</v>
      </c>
      <c r="B179" s="36" t="s">
        <v>189</v>
      </c>
      <c r="C179" s="65" t="s">
        <v>136</v>
      </c>
      <c r="D179" s="65">
        <v>12.9</v>
      </c>
      <c r="E179" s="15">
        <v>950</v>
      </c>
      <c r="F179" s="15">
        <f t="shared" ref="F179:F183" si="19">E179*D179</f>
        <v>12255</v>
      </c>
    </row>
    <row r="180" spans="1:6" ht="138.75" customHeight="1" x14ac:dyDescent="0.25">
      <c r="A180" s="29">
        <v>7.3</v>
      </c>
      <c r="B180" s="36" t="s">
        <v>190</v>
      </c>
      <c r="C180" s="65" t="s">
        <v>177</v>
      </c>
      <c r="D180" s="65">
        <v>26.95</v>
      </c>
      <c r="E180" s="15">
        <v>115</v>
      </c>
      <c r="F180" s="15">
        <f t="shared" si="19"/>
        <v>3099.25</v>
      </c>
    </row>
    <row r="181" spans="1:6" ht="195.75" customHeight="1" x14ac:dyDescent="0.25">
      <c r="A181" s="29">
        <v>7.4</v>
      </c>
      <c r="B181" s="36" t="s">
        <v>191</v>
      </c>
      <c r="C181" s="65" t="s">
        <v>177</v>
      </c>
      <c r="D181" s="65">
        <v>26.95</v>
      </c>
      <c r="E181" s="15">
        <v>370</v>
      </c>
      <c r="F181" s="15">
        <f t="shared" si="19"/>
        <v>9971.5</v>
      </c>
    </row>
    <row r="182" spans="1:6" ht="195" customHeight="1" x14ac:dyDescent="0.25">
      <c r="A182" s="29">
        <v>7.5</v>
      </c>
      <c r="B182" s="36" t="s">
        <v>192</v>
      </c>
      <c r="C182" s="65" t="s">
        <v>193</v>
      </c>
      <c r="D182" s="65">
        <v>1</v>
      </c>
      <c r="E182" s="15">
        <v>4750</v>
      </c>
      <c r="F182" s="15">
        <f t="shared" si="19"/>
        <v>4750</v>
      </c>
    </row>
    <row r="183" spans="1:6" ht="216.75" customHeight="1" x14ac:dyDescent="0.25">
      <c r="A183" s="29">
        <v>7.6</v>
      </c>
      <c r="B183" s="36" t="s">
        <v>194</v>
      </c>
      <c r="C183" s="65" t="s">
        <v>193</v>
      </c>
      <c r="D183" s="65">
        <v>1</v>
      </c>
      <c r="E183" s="15">
        <v>5950</v>
      </c>
      <c r="F183" s="15">
        <f t="shared" si="19"/>
        <v>5950</v>
      </c>
    </row>
    <row r="184" spans="1:6" ht="216.75" customHeight="1" x14ac:dyDescent="0.25">
      <c r="A184" s="29"/>
      <c r="B184" s="36"/>
      <c r="C184" s="65"/>
      <c r="D184" s="65"/>
    </row>
    <row r="185" spans="1:6" ht="41.25" customHeight="1" x14ac:dyDescent="0.25">
      <c r="A185" s="21" t="s">
        <v>195</v>
      </c>
      <c r="B185" s="22" t="s">
        <v>196</v>
      </c>
      <c r="C185" s="23"/>
      <c r="D185" s="23"/>
      <c r="E185" s="23"/>
      <c r="F185" s="23"/>
    </row>
    <row r="186" spans="1:6" ht="165" x14ac:dyDescent="0.25">
      <c r="A186" s="29">
        <v>8</v>
      </c>
      <c r="B186" s="36" t="s">
        <v>197</v>
      </c>
    </row>
    <row r="187" spans="1:6" ht="16.5" customHeight="1" x14ac:dyDescent="0.25">
      <c r="A187" s="29"/>
      <c r="B187" s="36" t="s">
        <v>198</v>
      </c>
      <c r="C187" s="14" t="s">
        <v>141</v>
      </c>
      <c r="D187" s="14">
        <v>2023.04</v>
      </c>
      <c r="E187" s="15">
        <v>82</v>
      </c>
      <c r="F187" s="15">
        <f>E187*D187</f>
        <v>165889.28</v>
      </c>
    </row>
    <row r="188" spans="1:6" x14ac:dyDescent="0.25">
      <c r="B188" s="36"/>
    </row>
    <row r="189" spans="1:6" x14ac:dyDescent="0.25">
      <c r="B189" s="36"/>
    </row>
    <row r="190" spans="1:6" x14ac:dyDescent="0.25">
      <c r="B190" s="36"/>
    </row>
    <row r="191" spans="1:6" x14ac:dyDescent="0.25"/>
    <row r="192" spans="1:6" ht="18.75" x14ac:dyDescent="0.25">
      <c r="A192" s="46"/>
      <c r="B192" s="68"/>
      <c r="C192" s="48"/>
      <c r="D192" s="48"/>
      <c r="E192" s="69" t="s">
        <v>199</v>
      </c>
      <c r="F192" s="70">
        <f>SUM(F16:F19,F23:F26,F32:F99,F103:F110,F115:F128,F132:F169,F172:F183,F186,F187)</f>
        <v>24249972.313040007</v>
      </c>
    </row>
    <row r="193" spans="1:6" s="26" customFormat="1" ht="15" x14ac:dyDescent="0.25">
      <c r="A193" s="27"/>
      <c r="B193" s="63"/>
      <c r="C193" s="27"/>
      <c r="D193" s="27"/>
      <c r="E193" s="27"/>
      <c r="F193" s="27"/>
    </row>
    <row r="194" spans="1:6" x14ac:dyDescent="0.25">
      <c r="E194" s="71"/>
      <c r="F194" s="71"/>
    </row>
    <row r="195" spans="1:6" x14ac:dyDescent="0.25">
      <c r="E195" s="71" t="s">
        <v>200</v>
      </c>
      <c r="F195" s="71"/>
    </row>
    <row r="196" spans="1:6" x14ac:dyDescent="0.25">
      <c r="E196" s="71"/>
      <c r="F196" s="71"/>
    </row>
    <row r="197" spans="1:6" x14ac:dyDescent="0.25">
      <c r="E197" s="71"/>
      <c r="F197" s="71"/>
    </row>
    <row r="198" spans="1:6" x14ac:dyDescent="0.25">
      <c r="E198" s="71"/>
      <c r="F198" s="71"/>
    </row>
    <row r="199" spans="1:6" ht="18.75" x14ac:dyDescent="0.25">
      <c r="A199" s="72"/>
      <c r="E199" s="71"/>
      <c r="F199" s="71"/>
    </row>
    <row r="200" spans="1:6" x14ac:dyDescent="0.25">
      <c r="E200" s="71"/>
      <c r="F200" s="71"/>
    </row>
    <row r="201" spans="1:6" ht="18.75" x14ac:dyDescent="0.25">
      <c r="A201" s="73"/>
      <c r="D201" s="29"/>
      <c r="E201" s="71"/>
      <c r="F201" s="71"/>
    </row>
    <row r="202" spans="1:6" x14ac:dyDescent="0.25">
      <c r="B202" s="36"/>
      <c r="E202" s="71"/>
      <c r="F202" s="71"/>
    </row>
    <row r="203" spans="1:6" ht="18.75" x14ac:dyDescent="0.25">
      <c r="A203" s="72"/>
      <c r="B203" s="36"/>
      <c r="E203" s="74"/>
      <c r="F203" s="71"/>
    </row>
    <row r="204" spans="1:6" x14ac:dyDescent="0.25">
      <c r="B204" s="36"/>
      <c r="E204" s="71"/>
      <c r="F204" s="71"/>
    </row>
    <row r="205" spans="1:6" x14ac:dyDescent="0.25">
      <c r="E205" s="71"/>
      <c r="F205" s="71"/>
    </row>
    <row r="206" spans="1:6" ht="23.25" x14ac:dyDescent="0.25">
      <c r="A206" s="75" t="s">
        <v>201</v>
      </c>
      <c r="B206" s="68"/>
      <c r="C206" s="48"/>
      <c r="D206" s="48"/>
      <c r="E206" s="48"/>
      <c r="F206" s="48"/>
    </row>
    <row r="207" spans="1:6" s="26" customFormat="1" ht="23.25" x14ac:dyDescent="0.25">
      <c r="A207" s="75" t="s">
        <v>202</v>
      </c>
      <c r="B207" s="63"/>
      <c r="C207" s="27"/>
      <c r="D207" s="27"/>
      <c r="E207" s="27"/>
      <c r="F207" s="27"/>
    </row>
    <row r="208" spans="1:6" x14ac:dyDescent="0.25">
      <c r="B208" s="36"/>
      <c r="E208" s="71"/>
      <c r="F208" s="71"/>
    </row>
    <row r="209" spans="1:6" x14ac:dyDescent="0.25">
      <c r="E209" s="71"/>
      <c r="F209" s="71"/>
    </row>
    <row r="210" spans="1:6" x14ac:dyDescent="0.25">
      <c r="E210" s="71"/>
      <c r="F210" s="71"/>
    </row>
    <row r="211" spans="1:6" s="26" customFormat="1" ht="15" x14ac:dyDescent="0.25">
      <c r="A211" s="27"/>
      <c r="B211" s="63"/>
      <c r="C211" s="27"/>
      <c r="D211" s="27"/>
      <c r="E211" s="27"/>
      <c r="F211" s="27"/>
    </row>
    <row r="212" spans="1:6" x14ac:dyDescent="0.25">
      <c r="B212" s="36"/>
      <c r="E212" s="71"/>
      <c r="F212" s="71"/>
    </row>
    <row r="213" spans="1:6" x14ac:dyDescent="0.25">
      <c r="B213" s="36"/>
      <c r="E213" s="71"/>
      <c r="F213" s="71"/>
    </row>
    <row r="214" spans="1:6" x14ac:dyDescent="0.25">
      <c r="E214" s="71"/>
      <c r="F214" s="71"/>
    </row>
    <row r="215" spans="1:6" s="26" customFormat="1" ht="15" x14ac:dyDescent="0.25">
      <c r="A215" s="27"/>
      <c r="B215" s="63"/>
      <c r="C215" s="27"/>
      <c r="D215" s="27"/>
      <c r="E215" s="27"/>
      <c r="F215" s="27"/>
    </row>
    <row r="216" spans="1:6" x14ac:dyDescent="0.25">
      <c r="A216" s="76"/>
      <c r="B216" s="36"/>
      <c r="D216" s="77"/>
      <c r="E216" s="78"/>
      <c r="F216" s="71"/>
    </row>
    <row r="217" spans="1:6" x14ac:dyDescent="0.25">
      <c r="A217" s="79"/>
      <c r="B217" s="36"/>
      <c r="C217" s="77"/>
      <c r="D217" s="77"/>
      <c r="E217" s="78"/>
      <c r="F217" s="71"/>
    </row>
    <row r="218" spans="1:6" x14ac:dyDescent="0.25">
      <c r="A218" s="80"/>
      <c r="B218" s="36"/>
      <c r="C218" s="77"/>
      <c r="D218" s="77"/>
      <c r="E218" s="78"/>
      <c r="F218" s="71"/>
    </row>
    <row r="219" spans="1:6" x14ac:dyDescent="0.25">
      <c r="A219" s="80"/>
      <c r="B219" s="36"/>
      <c r="C219" s="77"/>
      <c r="D219" s="77"/>
      <c r="E219" s="78"/>
      <c r="F219" s="71"/>
    </row>
    <row r="220" spans="1:6" x14ac:dyDescent="0.25">
      <c r="A220" s="81"/>
      <c r="B220" s="36"/>
      <c r="C220" s="82"/>
      <c r="D220" s="82"/>
      <c r="E220" s="78"/>
      <c r="F220" s="71"/>
    </row>
    <row r="221" spans="1:6" x14ac:dyDescent="0.25">
      <c r="B221" s="36"/>
      <c r="E221" s="71"/>
      <c r="F221" s="71"/>
    </row>
    <row r="222" spans="1:6" s="26" customFormat="1" ht="15" x14ac:dyDescent="0.25">
      <c r="A222" s="27"/>
      <c r="B222" s="63"/>
      <c r="C222" s="27"/>
      <c r="D222" s="27"/>
      <c r="E222" s="27"/>
      <c r="F222" s="27"/>
    </row>
    <row r="223" spans="1:6" x14ac:dyDescent="0.25">
      <c r="A223" s="81"/>
      <c r="B223" s="83"/>
      <c r="C223" s="84"/>
      <c r="D223" s="84"/>
      <c r="E223" s="85"/>
      <c r="F223" s="85"/>
    </row>
    <row r="224" spans="1:6" x14ac:dyDescent="0.25">
      <c r="A224" s="81"/>
      <c r="B224" s="86"/>
      <c r="C224" s="84"/>
      <c r="D224" s="84"/>
      <c r="E224" s="85"/>
      <c r="F224" s="85"/>
    </row>
    <row r="225" spans="1:6" x14ac:dyDescent="0.25">
      <c r="A225" s="81"/>
      <c r="B225" s="86"/>
      <c r="C225" s="84"/>
      <c r="D225" s="84"/>
      <c r="E225" s="85"/>
      <c r="F225" s="85"/>
    </row>
    <row r="226" spans="1:6" ht="18.75" x14ac:dyDescent="0.25">
      <c r="A226" s="46"/>
      <c r="B226" s="68"/>
      <c r="C226" s="48"/>
      <c r="D226" s="48"/>
      <c r="E226" s="48"/>
      <c r="F226" s="48"/>
    </row>
    <row r="227" spans="1:6" s="26" customFormat="1" ht="15" x14ac:dyDescent="0.25">
      <c r="A227" s="27"/>
      <c r="B227" s="63"/>
      <c r="C227" s="27"/>
      <c r="D227" s="27"/>
      <c r="E227" s="27"/>
      <c r="F227" s="27"/>
    </row>
    <row r="228" spans="1:6" s="26" customFormat="1" ht="15" x14ac:dyDescent="0.25">
      <c r="A228" s="27"/>
      <c r="B228" s="63"/>
      <c r="C228" s="27"/>
      <c r="D228" s="27"/>
      <c r="E228" s="27"/>
      <c r="F228" s="27"/>
    </row>
    <row r="229" spans="1:6" x14ac:dyDescent="0.25">
      <c r="A229" s="87"/>
      <c r="B229" s="88"/>
      <c r="C229" s="89"/>
      <c r="D229" s="89"/>
      <c r="E229" s="90"/>
      <c r="F229" s="71"/>
    </row>
    <row r="230" spans="1:6" x14ac:dyDescent="0.25">
      <c r="A230" s="87"/>
      <c r="B230" s="88"/>
      <c r="C230" s="89"/>
      <c r="D230" s="89"/>
      <c r="E230" s="90"/>
      <c r="F230" s="71"/>
    </row>
    <row r="231" spans="1:6" x14ac:dyDescent="0.25">
      <c r="A231" s="87"/>
      <c r="B231" s="88"/>
      <c r="C231" s="89"/>
      <c r="D231" s="89"/>
      <c r="E231" s="90"/>
      <c r="F231" s="71"/>
    </row>
    <row r="232" spans="1:6" s="26" customFormat="1" ht="15" x14ac:dyDescent="0.25">
      <c r="A232" s="27"/>
      <c r="B232" s="63"/>
      <c r="C232" s="27"/>
      <c r="D232" s="27"/>
      <c r="E232" s="27"/>
      <c r="F232" s="27"/>
    </row>
    <row r="233" spans="1:6" x14ac:dyDescent="0.25">
      <c r="A233" s="87"/>
      <c r="B233" s="88"/>
      <c r="C233" s="89"/>
      <c r="D233" s="91"/>
      <c r="E233" s="90"/>
      <c r="F233" s="71"/>
    </row>
    <row r="234" spans="1:6" x14ac:dyDescent="0.25">
      <c r="A234" s="87"/>
      <c r="B234" s="88"/>
      <c r="C234" s="89"/>
      <c r="D234" s="89"/>
      <c r="E234" s="90"/>
      <c r="F234" s="71"/>
    </row>
    <row r="235" spans="1:6" x14ac:dyDescent="0.25">
      <c r="A235" s="87"/>
      <c r="B235" s="88"/>
      <c r="C235" s="89"/>
      <c r="D235" s="89"/>
      <c r="E235" s="90"/>
      <c r="F235" s="71"/>
    </row>
    <row r="236" spans="1:6" x14ac:dyDescent="0.25">
      <c r="A236" s="87"/>
      <c r="B236" s="88"/>
      <c r="C236" s="89"/>
      <c r="D236" s="89"/>
      <c r="E236" s="90"/>
      <c r="F236" s="71"/>
    </row>
    <row r="237" spans="1:6" ht="20.25" x14ac:dyDescent="0.25">
      <c r="A237" s="92" t="s">
        <v>203</v>
      </c>
      <c r="B237" s="92"/>
      <c r="C237" s="92"/>
      <c r="D237" s="92"/>
      <c r="E237" s="92"/>
      <c r="F237" s="92"/>
    </row>
    <row r="238" spans="1:6" ht="18.75" x14ac:dyDescent="0.3">
      <c r="A238" s="93" t="s">
        <v>204</v>
      </c>
      <c r="B238" s="93"/>
      <c r="C238" s="93"/>
      <c r="D238" s="93"/>
      <c r="E238" s="93"/>
      <c r="F238" s="93"/>
    </row>
    <row r="239" spans="1:6" ht="15" x14ac:dyDescent="0.25">
      <c r="C239"/>
      <c r="D239"/>
      <c r="E239"/>
      <c r="F239"/>
    </row>
    <row r="240" spans="1:6" x14ac:dyDescent="0.25">
      <c r="A240" s="87"/>
      <c r="B240" s="88"/>
      <c r="C240" s="94"/>
      <c r="D240" s="94"/>
      <c r="E240" s="95"/>
      <c r="F240" s="95"/>
    </row>
    <row r="241" spans="1:6" x14ac:dyDescent="0.25">
      <c r="A241" s="87"/>
      <c r="B241" s="88"/>
      <c r="C241" s="94"/>
      <c r="D241" s="94"/>
      <c r="E241" s="95"/>
      <c r="F241" s="95"/>
    </row>
    <row r="242" spans="1:6" x14ac:dyDescent="0.25">
      <c r="A242" s="87"/>
      <c r="B242" s="88"/>
      <c r="C242" s="94"/>
      <c r="D242" s="94"/>
      <c r="E242" s="95"/>
      <c r="F242" s="95"/>
    </row>
    <row r="243" spans="1:6" hidden="1" x14ac:dyDescent="0.25">
      <c r="A243" s="87"/>
      <c r="B243" s="88"/>
      <c r="C243" s="94"/>
      <c r="D243" s="94"/>
      <c r="E243" s="95"/>
      <c r="F243" s="95"/>
    </row>
    <row r="244" spans="1:6" hidden="1" x14ac:dyDescent="0.25">
      <c r="A244" s="87"/>
      <c r="B244" s="88"/>
      <c r="C244" s="94"/>
      <c r="D244" s="94"/>
      <c r="E244" s="95"/>
      <c r="F244" s="95"/>
    </row>
    <row r="245" spans="1:6" hidden="1" x14ac:dyDescent="0.25">
      <c r="A245" s="87"/>
      <c r="B245" s="88"/>
      <c r="C245" s="94"/>
      <c r="D245" s="94"/>
      <c r="E245" s="95"/>
      <c r="F245" s="95"/>
    </row>
    <row r="246" spans="1:6" hidden="1" x14ac:dyDescent="0.25">
      <c r="A246" s="87"/>
      <c r="B246" s="88"/>
      <c r="C246" s="94"/>
      <c r="D246" s="94"/>
      <c r="E246" s="95"/>
      <c r="F246" s="95"/>
    </row>
    <row r="247" spans="1:6" hidden="1" x14ac:dyDescent="0.25">
      <c r="A247" s="87"/>
      <c r="B247" s="88"/>
      <c r="C247" s="94"/>
      <c r="D247" s="94"/>
      <c r="E247" s="95"/>
      <c r="F247" s="95"/>
    </row>
    <row r="248" spans="1:6" hidden="1" x14ac:dyDescent="0.25">
      <c r="A248" s="87"/>
      <c r="B248" s="88"/>
      <c r="C248" s="94"/>
      <c r="D248" s="94"/>
      <c r="E248" s="95"/>
      <c r="F248" s="95"/>
    </row>
    <row r="249" spans="1:6" hidden="1" x14ac:dyDescent="0.25">
      <c r="A249" s="87"/>
      <c r="B249" s="88"/>
      <c r="C249" s="94"/>
      <c r="D249" s="94"/>
      <c r="E249" s="95"/>
      <c r="F249" s="95"/>
    </row>
    <row r="250" spans="1:6" hidden="1" x14ac:dyDescent="0.25">
      <c r="A250" s="87"/>
      <c r="B250" s="88"/>
      <c r="C250" s="94"/>
      <c r="D250" s="94"/>
      <c r="E250" s="95"/>
      <c r="F250" s="95"/>
    </row>
    <row r="251" spans="1:6" hidden="1" x14ac:dyDescent="0.25">
      <c r="A251" s="87"/>
      <c r="B251" s="88"/>
      <c r="C251" s="94"/>
      <c r="D251" s="94"/>
      <c r="E251" s="95"/>
      <c r="F251" s="95"/>
    </row>
    <row r="252" spans="1:6" hidden="1" x14ac:dyDescent="0.25">
      <c r="A252" s="87"/>
      <c r="B252" s="88"/>
      <c r="C252" s="94"/>
      <c r="D252" s="94"/>
      <c r="E252" s="95"/>
      <c r="F252" s="95"/>
    </row>
    <row r="253" spans="1:6" hidden="1" x14ac:dyDescent="0.25">
      <c r="A253" s="87"/>
      <c r="B253" s="88"/>
      <c r="C253" s="94"/>
      <c r="D253" s="94"/>
      <c r="E253" s="95"/>
      <c r="F253" s="95"/>
    </row>
    <row r="254" spans="1:6" hidden="1" x14ac:dyDescent="0.25">
      <c r="A254" s="87"/>
      <c r="B254" s="88"/>
      <c r="C254" s="94"/>
      <c r="D254" s="94"/>
      <c r="E254" s="95"/>
      <c r="F254" s="95"/>
    </row>
    <row r="255" spans="1:6" hidden="1" x14ac:dyDescent="0.25">
      <c r="A255" s="87"/>
      <c r="B255" s="88"/>
      <c r="C255" s="94"/>
      <c r="D255" s="94"/>
      <c r="E255" s="95"/>
      <c r="F255" s="95"/>
    </row>
    <row r="256" spans="1:6" hidden="1" x14ac:dyDescent="0.25">
      <c r="A256" s="87"/>
      <c r="B256" s="88"/>
      <c r="C256" s="94"/>
      <c r="D256" s="94"/>
      <c r="E256" s="95"/>
      <c r="F256" s="95"/>
    </row>
    <row r="257" spans="1:6" hidden="1" x14ac:dyDescent="0.25">
      <c r="A257" s="87"/>
      <c r="B257" s="88"/>
      <c r="C257" s="94"/>
      <c r="D257" s="94"/>
      <c r="E257" s="95"/>
      <c r="F257" s="95"/>
    </row>
    <row r="258" spans="1:6" hidden="1" x14ac:dyDescent="0.25">
      <c r="A258" s="87"/>
      <c r="B258" s="88"/>
      <c r="C258" s="94"/>
      <c r="D258" s="94"/>
      <c r="E258" s="95"/>
      <c r="F258" s="95"/>
    </row>
    <row r="259" spans="1:6" hidden="1" x14ac:dyDescent="0.25">
      <c r="A259" s="87"/>
      <c r="B259" s="88"/>
      <c r="C259" s="94"/>
      <c r="D259" s="94"/>
      <c r="E259" s="95"/>
      <c r="F259" s="95"/>
    </row>
    <row r="260" spans="1:6" hidden="1" x14ac:dyDescent="0.25">
      <c r="A260" s="87"/>
      <c r="B260" s="88"/>
      <c r="C260" s="94"/>
      <c r="D260" s="94"/>
      <c r="E260" s="95"/>
      <c r="F260" s="95"/>
    </row>
    <row r="261" spans="1:6" hidden="1" x14ac:dyDescent="0.25">
      <c r="A261" s="87"/>
      <c r="B261" s="88"/>
      <c r="C261" s="94"/>
      <c r="D261" s="94"/>
      <c r="E261" s="95"/>
      <c r="F261" s="95"/>
    </row>
    <row r="262" spans="1:6" hidden="1" x14ac:dyDescent="0.25">
      <c r="A262" s="87"/>
      <c r="B262" s="88"/>
      <c r="C262" s="94"/>
      <c r="D262" s="94"/>
      <c r="E262" s="95"/>
      <c r="F262" s="95"/>
    </row>
    <row r="263" spans="1:6" hidden="1" x14ac:dyDescent="0.25">
      <c r="A263" s="87"/>
      <c r="B263" s="88"/>
      <c r="C263" s="94"/>
      <c r="D263" s="94"/>
      <c r="E263" s="95"/>
      <c r="F263" s="95"/>
    </row>
    <row r="264" spans="1:6" hidden="1" x14ac:dyDescent="0.25">
      <c r="A264" s="87"/>
      <c r="B264" s="88"/>
      <c r="C264" s="94"/>
      <c r="D264" s="94"/>
      <c r="E264" s="95"/>
      <c r="F264" s="95"/>
    </row>
    <row r="265" spans="1:6" hidden="1" x14ac:dyDescent="0.25">
      <c r="A265" s="87"/>
      <c r="B265" s="88"/>
      <c r="C265" s="94"/>
      <c r="D265" s="94"/>
      <c r="E265" s="95"/>
      <c r="F265" s="95"/>
    </row>
    <row r="266" spans="1:6" hidden="1" x14ac:dyDescent="0.25">
      <c r="A266" s="87"/>
      <c r="B266" s="88"/>
      <c r="C266" s="94"/>
      <c r="D266" s="94"/>
      <c r="E266" s="95"/>
      <c r="F266" s="95"/>
    </row>
    <row r="267" spans="1:6" hidden="1" x14ac:dyDescent="0.25">
      <c r="A267" s="87"/>
      <c r="B267" s="88"/>
      <c r="C267" s="94"/>
      <c r="D267" s="94"/>
      <c r="E267" s="95"/>
      <c r="F267" s="95"/>
    </row>
    <row r="268" spans="1:6" hidden="1" x14ac:dyDescent="0.25">
      <c r="A268" s="87"/>
      <c r="B268" s="88"/>
      <c r="C268" s="94"/>
      <c r="D268" s="94"/>
      <c r="E268" s="95"/>
      <c r="F268" s="95"/>
    </row>
    <row r="269" spans="1:6" hidden="1" x14ac:dyDescent="0.25">
      <c r="A269" s="87"/>
      <c r="B269" s="88"/>
      <c r="C269" s="94"/>
      <c r="D269" s="94"/>
      <c r="E269" s="95"/>
      <c r="F269" s="95"/>
    </row>
    <row r="270" spans="1:6" hidden="1" x14ac:dyDescent="0.25">
      <c r="A270" s="87"/>
      <c r="B270" s="88"/>
      <c r="C270" s="94"/>
      <c r="D270" s="94"/>
      <c r="E270" s="95"/>
      <c r="F270" s="95"/>
    </row>
    <row r="271" spans="1:6" hidden="1" x14ac:dyDescent="0.25">
      <c r="A271" s="87"/>
      <c r="B271" s="88"/>
      <c r="C271" s="94"/>
      <c r="D271" s="94"/>
      <c r="E271" s="95"/>
      <c r="F271" s="95"/>
    </row>
    <row r="272" spans="1:6" hidden="1" x14ac:dyDescent="0.25">
      <c r="A272" s="87"/>
      <c r="B272" s="88"/>
      <c r="C272" s="94"/>
      <c r="D272" s="94"/>
      <c r="E272" s="95"/>
      <c r="F272" s="95"/>
    </row>
    <row r="273" spans="1:6" hidden="1" x14ac:dyDescent="0.25">
      <c r="A273" s="87"/>
      <c r="B273" s="88"/>
      <c r="C273" s="94"/>
      <c r="D273" s="94"/>
      <c r="E273" s="95"/>
      <c r="F273" s="95"/>
    </row>
    <row r="274" spans="1:6" hidden="1" x14ac:dyDescent="0.25">
      <c r="A274" s="87"/>
      <c r="B274" s="88"/>
      <c r="C274" s="94"/>
      <c r="D274" s="94"/>
      <c r="E274" s="95"/>
      <c r="F274" s="95"/>
    </row>
    <row r="275" spans="1:6" hidden="1" x14ac:dyDescent="0.25">
      <c r="A275" s="87"/>
      <c r="B275" s="88"/>
      <c r="C275" s="94"/>
      <c r="D275" s="94"/>
      <c r="E275" s="95"/>
      <c r="F275" s="95"/>
    </row>
    <row r="276" spans="1:6" hidden="1" x14ac:dyDescent="0.25">
      <c r="A276" s="87"/>
      <c r="B276" s="88"/>
      <c r="C276" s="94"/>
      <c r="D276" s="94"/>
      <c r="E276" s="95"/>
      <c r="F276" s="95"/>
    </row>
    <row r="277" spans="1:6" hidden="1" x14ac:dyDescent="0.25">
      <c r="A277" s="87"/>
      <c r="B277" s="88"/>
      <c r="C277" s="94"/>
      <c r="D277" s="94"/>
      <c r="E277" s="95"/>
      <c r="F277" s="71"/>
    </row>
    <row r="278" spans="1:6" hidden="1" x14ac:dyDescent="0.25">
      <c r="A278" s="87"/>
      <c r="B278" s="88"/>
      <c r="E278" s="71"/>
      <c r="F278" s="71"/>
    </row>
    <row r="279" spans="1:6" hidden="1" x14ac:dyDescent="0.25">
      <c r="A279" s="87"/>
      <c r="B279" s="88"/>
      <c r="E279" s="71"/>
      <c r="F279" s="71"/>
    </row>
    <row r="280" spans="1:6" hidden="1" x14ac:dyDescent="0.25">
      <c r="A280" s="87"/>
      <c r="B280" s="88"/>
      <c r="E280" s="71"/>
      <c r="F280" s="71"/>
    </row>
    <row r="281" spans="1:6" hidden="1" x14ac:dyDescent="0.25">
      <c r="A281" s="87"/>
      <c r="B281" s="88"/>
      <c r="E281" s="71"/>
      <c r="F281" s="71"/>
    </row>
    <row r="286" spans="1:6" ht="23.25" hidden="1" x14ac:dyDescent="0.25">
      <c r="E286" s="96"/>
      <c r="F286" s="96"/>
    </row>
    <row r="287" spans="1:6" ht="23.25" hidden="1" x14ac:dyDescent="0.25">
      <c r="E287" s="96"/>
    </row>
    <row r="288" spans="1:6" ht="23.25" hidden="1" x14ac:dyDescent="0.25">
      <c r="E288" s="96"/>
    </row>
    <row r="321" spans="1:6" x14ac:dyDescent="0.25"/>
    <row r="322" spans="1:6" ht="23.25" hidden="1" x14ac:dyDescent="0.25">
      <c r="A322" s="75"/>
    </row>
    <row r="323" spans="1:6" ht="23.25" hidden="1" x14ac:dyDescent="0.25">
      <c r="A323" s="75"/>
    </row>
    <row r="331" spans="1:6" hidden="1" x14ac:dyDescent="0.25">
      <c r="E331" s="30"/>
      <c r="F331" s="30"/>
    </row>
    <row r="332" spans="1:6" hidden="1" x14ac:dyDescent="0.25">
      <c r="E332" s="30"/>
      <c r="F332" s="30"/>
    </row>
    <row r="333" spans="1:6" hidden="1" x14ac:dyDescent="0.25">
      <c r="E333" s="30"/>
      <c r="F333" s="30"/>
    </row>
    <row r="334" spans="1:6" hidden="1" x14ac:dyDescent="0.25">
      <c r="E334" s="30"/>
      <c r="F334" s="30"/>
    </row>
    <row r="335" spans="1:6" hidden="1" x14ac:dyDescent="0.25">
      <c r="E335" s="30"/>
      <c r="F335" s="30"/>
    </row>
    <row r="336" spans="1:6" hidden="1" x14ac:dyDescent="0.25">
      <c r="E336" s="30"/>
      <c r="F336" s="30"/>
    </row>
    <row r="337" spans="1:6" hidden="1" x14ac:dyDescent="0.25">
      <c r="E337" s="30"/>
      <c r="F337" s="30"/>
    </row>
    <row r="338" spans="1:6" hidden="1" x14ac:dyDescent="0.25">
      <c r="E338" s="30"/>
      <c r="F338" s="30"/>
    </row>
    <row r="339" spans="1:6" hidden="1" x14ac:dyDescent="0.25">
      <c r="E339" s="30"/>
      <c r="F339" s="30"/>
    </row>
    <row r="340" spans="1:6" hidden="1" x14ac:dyDescent="0.25">
      <c r="E340" s="30"/>
      <c r="F340" s="30"/>
    </row>
    <row r="341" spans="1:6" hidden="1" x14ac:dyDescent="0.25">
      <c r="E341" s="30"/>
      <c r="F341" s="30"/>
    </row>
    <row r="342" spans="1:6" ht="20.25" hidden="1" x14ac:dyDescent="0.25">
      <c r="A342" s="31"/>
      <c r="B342" s="31"/>
      <c r="C342" s="31"/>
      <c r="D342" s="31"/>
      <c r="E342" s="31"/>
      <c r="F342" s="31"/>
    </row>
    <row r="343" spans="1:6" ht="18.75" hidden="1" x14ac:dyDescent="0.3">
      <c r="A343" s="39"/>
      <c r="B343" s="39"/>
      <c r="C343" s="39"/>
      <c r="D343" s="39"/>
      <c r="E343" s="39"/>
      <c r="F343" s="39"/>
    </row>
    <row r="344" spans="1:6" hidden="1" x14ac:dyDescent="0.25">
      <c r="E344" s="30"/>
      <c r="F344" s="30"/>
    </row>
    <row r="345" spans="1:6" hidden="1" x14ac:dyDescent="0.25">
      <c r="E345" s="30"/>
      <c r="F345" s="30"/>
    </row>
    <row r="346" spans="1:6" hidden="1" x14ac:dyDescent="0.25">
      <c r="E346" s="30"/>
      <c r="F346" s="30"/>
    </row>
    <row r="347" spans="1:6" hidden="1" x14ac:dyDescent="0.25">
      <c r="E347" s="30"/>
      <c r="F347" s="30"/>
    </row>
    <row r="348" spans="1:6" hidden="1" x14ac:dyDescent="0.25">
      <c r="E348" s="30"/>
      <c r="F348" s="30"/>
    </row>
    <row r="349" spans="1:6" hidden="1" x14ac:dyDescent="0.25">
      <c r="E349" s="30"/>
      <c r="F349" s="30"/>
    </row>
    <row r="350" spans="1:6" hidden="1" x14ac:dyDescent="0.25">
      <c r="E350" s="30"/>
      <c r="F350" s="30"/>
    </row>
  </sheetData>
  <mergeCells count="20">
    <mergeCell ref="A237:F237"/>
    <mergeCell ref="A238:F238"/>
    <mergeCell ref="B112:F112"/>
    <mergeCell ref="B113:F113"/>
    <mergeCell ref="B114:F114"/>
    <mergeCell ref="B130:F130"/>
    <mergeCell ref="B170:F170"/>
    <mergeCell ref="B185:F185"/>
    <mergeCell ref="B22:F22"/>
    <mergeCell ref="B28:F28"/>
    <mergeCell ref="B29:F29"/>
    <mergeCell ref="F30:K30"/>
    <mergeCell ref="B101:F101"/>
    <mergeCell ref="B102:F102"/>
    <mergeCell ref="A1:B4"/>
    <mergeCell ref="E9:F9"/>
    <mergeCell ref="A12:F12"/>
    <mergeCell ref="B14:F14"/>
    <mergeCell ref="B15:F15"/>
    <mergeCell ref="B21:F21"/>
  </mergeCells>
  <pageMargins left="0" right="0" top="0.19685039370078741" bottom="0.19685039370078741" header="0" footer="0"/>
  <pageSetup scale="5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Owens T2 Rebuilt Detailed Engin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administracion mainsermx.com</dc:creator>
  <cp:lastModifiedBy>administracion mainsermx.com</cp:lastModifiedBy>
  <dcterms:created xsi:type="dcterms:W3CDTF">2024-09-27T18:43:20Z</dcterms:created>
  <dcterms:modified xsi:type="dcterms:W3CDTF">2024-09-27T18:43:37Z</dcterms:modified>
</cp:coreProperties>
</file>